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tmp" ContentType="image/png"/>
  <Default Extension="png" ContentType="image/png"/>
  <Default Extension="wmf" ContentType="image/x-w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IT and Computing\Year 7\"/>
    </mc:Choice>
  </mc:AlternateContent>
  <bookViews>
    <workbookView xWindow="15" yWindow="45" windowWidth="7455" windowHeight="7995"/>
  </bookViews>
  <sheets>
    <sheet name="Test 1" sheetId="1" r:id="rId1"/>
    <sheet name="Test 2" sheetId="4" r:id="rId2"/>
    <sheet name="Summary" sheetId="3" state="hidden" r:id="rId3"/>
  </sheets>
  <calcPr calcId="162913"/>
</workbook>
</file>

<file path=xl/calcChain.xml><?xml version="1.0" encoding="utf-8"?>
<calcChain xmlns="http://schemas.openxmlformats.org/spreadsheetml/2006/main">
  <c r="G254" i="4" l="1"/>
  <c r="G248" i="4"/>
  <c r="G247" i="4"/>
  <c r="G249" i="4" l="1"/>
  <c r="G251" i="4" s="1"/>
  <c r="G231" i="1"/>
  <c r="G223" i="1"/>
  <c r="G238" i="4" l="1"/>
  <c r="G212" i="1"/>
  <c r="G205" i="1"/>
  <c r="G231" i="4" l="1"/>
  <c r="G206" i="4"/>
  <c r="G221" i="4"/>
  <c r="G220" i="4"/>
  <c r="G213" i="4"/>
  <c r="G222" i="4" l="1"/>
  <c r="G224" i="4" s="1"/>
  <c r="G26" i="1"/>
  <c r="G117" i="4" l="1"/>
  <c r="G7" i="4"/>
  <c r="G15" i="4"/>
  <c r="G23" i="4"/>
  <c r="G35" i="4"/>
  <c r="G52" i="4"/>
  <c r="G69" i="4"/>
  <c r="G77" i="4"/>
  <c r="G86" i="4"/>
  <c r="G93" i="4"/>
  <c r="G102" i="4"/>
  <c r="G109" i="4"/>
  <c r="G132" i="4"/>
  <c r="G144" i="4"/>
  <c r="G151" i="4"/>
  <c r="G159" i="4"/>
  <c r="G192" i="4"/>
  <c r="G198" i="4"/>
  <c r="G261" i="4" l="1"/>
  <c r="E260" i="4" s="1"/>
  <c r="H5" i="3" s="1"/>
  <c r="H7" i="3" s="1"/>
  <c r="E262" i="4" l="1"/>
  <c r="G198" i="1"/>
  <c r="G191" i="1"/>
  <c r="G184" i="1"/>
  <c r="G176" i="1"/>
  <c r="G167" i="1"/>
  <c r="G160" i="1"/>
  <c r="G153" i="1"/>
  <c r="G144" i="1"/>
  <c r="G135" i="1"/>
  <c r="G127" i="1"/>
  <c r="G119" i="1"/>
  <c r="G111" i="1"/>
  <c r="G101" i="1"/>
  <c r="G89" i="1"/>
  <c r="G79" i="1"/>
  <c r="G67" i="1"/>
  <c r="G46" i="1"/>
  <c r="G36" i="1"/>
  <c r="G16" i="1"/>
  <c r="G7" i="1"/>
  <c r="G236" i="1" l="1"/>
  <c r="E237" i="1" s="1"/>
  <c r="E239" i="1" l="1"/>
  <c r="D5" i="3"/>
  <c r="D7" i="3" l="1"/>
  <c r="G10" i="3" s="1"/>
  <c r="G13" i="3" l="1"/>
  <c r="H13" i="3"/>
</calcChain>
</file>

<file path=xl/sharedStrings.xml><?xml version="1.0" encoding="utf-8"?>
<sst xmlns="http://schemas.openxmlformats.org/spreadsheetml/2006/main" count="640" uniqueCount="299">
  <si>
    <t>Q1</t>
  </si>
  <si>
    <t>One of these things can be controlled or operated by a computer. Select the object that you think this is.</t>
  </si>
  <si>
    <t>Sofa</t>
  </si>
  <si>
    <t>Sink</t>
  </si>
  <si>
    <t>Washing Machine</t>
  </si>
  <si>
    <t>Suitcase</t>
  </si>
  <si>
    <t>Curtains</t>
  </si>
  <si>
    <t>a</t>
  </si>
  <si>
    <t>b</t>
  </si>
  <si>
    <t>c</t>
  </si>
  <si>
    <t>d</t>
  </si>
  <si>
    <t>e</t>
  </si>
  <si>
    <t>f</t>
  </si>
  <si>
    <t>They are controlled by a traffic warden</t>
  </si>
  <si>
    <t>They are intelligent</t>
  </si>
  <si>
    <t>They don't know! They are automatically responding to a series of instructions they have been given</t>
  </si>
  <si>
    <t>They are controlled by pixies.</t>
  </si>
  <si>
    <t>Which cell tells you how many children voted for Cinderella?</t>
  </si>
  <si>
    <t>A6</t>
  </si>
  <si>
    <t>C5</t>
  </si>
  <si>
    <t>B11</t>
  </si>
  <si>
    <t>C11</t>
  </si>
  <si>
    <t>Which value would you expect to see in cell C12?</t>
  </si>
  <si>
    <t>In cell C12 what formula could have been used to calculate the total number of votes?</t>
  </si>
  <si>
    <t> =Total(B3=to C12)</t>
  </si>
  <si>
    <t>When Alan type in his number in A2 he gets this</t>
  </si>
  <si>
    <t>What is the rule for the Crazy Number Maker?</t>
  </si>
  <si>
    <t>Add 1 to the number in A2 and multiply by 3</t>
  </si>
  <si>
    <t>Multiply the number in A2 by 1 and add 3</t>
  </si>
  <si>
    <t>Divide the number in A2 by 3 and add 1</t>
  </si>
  <si>
    <t>Multiply the number in A2 by 3 and add 1</t>
  </si>
  <si>
    <t>Shrek</t>
  </si>
  <si>
    <t>Harry Potter and the Philosophers Stone</t>
  </si>
  <si>
    <t>Back to the Future</t>
  </si>
  <si>
    <t>Spirit</t>
  </si>
  <si>
    <t>PG</t>
  </si>
  <si>
    <t>U</t>
  </si>
  <si>
    <t>Sophie has been collecting information about her DVDs. Can you complete the blanks in her database?</t>
  </si>
  <si>
    <t>Some pupils recorded data about a running race. Use this information to answer this question</t>
  </si>
  <si>
    <t>Team</t>
  </si>
  <si>
    <t>Weight</t>
  </si>
  <si>
    <t>Height</t>
  </si>
  <si>
    <t>Time</t>
  </si>
  <si>
    <t>Line Chart</t>
  </si>
  <si>
    <t>Scattergram</t>
  </si>
  <si>
    <t xml:space="preserve">Pie Chart </t>
  </si>
  <si>
    <t>Bar Chart</t>
  </si>
  <si>
    <t>If you wanted to show the ratio of boys to girls in the class which type of chart would be the best to use?</t>
  </si>
  <si>
    <t>Which field name contains data that could be used to work out how fast the pupil ran?</t>
  </si>
  <si>
    <t>Gender is EQUAL to F OR Team is EQUAL to red AND time is LESS THAN 16</t>
  </si>
  <si>
    <t>Team is EQUAL to red AND Time is EQUAL to 16 AND Gender is EQUAL to Girl</t>
  </si>
  <si>
    <t>Name is EQUAL to red AND Time is EQUAL to 16</t>
  </si>
  <si>
    <t>Patrick sorted the data and printed out two graphs from the database but he forgot to label them.</t>
  </si>
  <si>
    <t>What do you think was he trying to prove by using both of these graphs?</t>
  </si>
  <si>
    <t>If the heaviest people were the slowest</t>
  </si>
  <si>
    <t>Who was the fastest person</t>
  </si>
  <si>
    <t>If the tallest people were the fastest</t>
  </si>
  <si>
    <t>Who the tallest team was</t>
  </si>
  <si>
    <t>Which of these is a disadvantage of having an Internet connection at home?</t>
  </si>
  <si>
    <t>You could search for information</t>
  </si>
  <si>
    <t>You could look at other people's websites</t>
  </si>
  <si>
    <t>You could communicate by email</t>
  </si>
  <si>
    <t>You could download a virus</t>
  </si>
  <si>
    <t>Which is the best way for a person to use a computer connected to the Internet to communicate with someone?</t>
  </si>
  <si>
    <t>FTP</t>
  </si>
  <si>
    <t>Telegram</t>
  </si>
  <si>
    <t>Website</t>
  </si>
  <si>
    <t>Email</t>
  </si>
  <si>
    <t>Denise wrote an email to her aunty:</t>
  </si>
  <si>
    <t>What is wrong with this email?</t>
  </si>
  <si>
    <t>The email address is spelt incorrectly</t>
  </si>
  <si>
    <t>The email address and the subject are in the wrong places</t>
  </si>
  <si>
    <t>She has to copy (CC) it to someone</t>
  </si>
  <si>
    <t>The subject should be in the BCC box</t>
  </si>
  <si>
    <t>What else has Denise sent her aunty in the email?</t>
  </si>
  <si>
    <t>A photograph</t>
  </si>
  <si>
    <t>An email</t>
  </si>
  <si>
    <t>A piece of birthday cake</t>
  </si>
  <si>
    <t>A bottle of perfume</t>
  </si>
  <si>
    <t>Denise could have sent a letter through the post to her aunty instead. Which of these is a an advantage of a letter over an email?</t>
  </si>
  <si>
    <t>A letter could be typed on a computer</t>
  </si>
  <si>
    <t>A letter would arrive quicker</t>
  </si>
  <si>
    <t>A letter could include a pressed flower</t>
  </si>
  <si>
    <t>A letter would be cheaper</t>
  </si>
  <si>
    <t>Denise also wanted to email her friend. Which of these is a correct email address?</t>
  </si>
  <si>
    <t>www.joe.bloggs@bit.co.uk</t>
  </si>
  <si>
    <t>www.joebloggs.bit.co.uk</t>
  </si>
  <si>
    <t>joebloggs.bit.co.uk</t>
  </si>
  <si>
    <t>joe.bloggs@bit.co.uk</t>
  </si>
  <si>
    <t>Q3</t>
  </si>
  <si>
    <t>A class of 30 pupils voted for their favourite video. Use this spreadsheet of the results to help answer the question.</t>
  </si>
  <si>
    <t>Q4</t>
  </si>
  <si>
    <t>Q5</t>
  </si>
  <si>
    <t>Q6</t>
  </si>
  <si>
    <t>Q7</t>
  </si>
  <si>
    <t>Q8</t>
  </si>
  <si>
    <t>Q9</t>
  </si>
  <si>
    <t>Q10</t>
  </si>
  <si>
    <t>Q11</t>
  </si>
  <si>
    <t>Q12</t>
  </si>
  <si>
    <t>Q13</t>
  </si>
  <si>
    <t>Q14</t>
  </si>
  <si>
    <t>Q15</t>
  </si>
  <si>
    <t>Q16</t>
  </si>
  <si>
    <t>Q17</t>
  </si>
  <si>
    <t>Q18</t>
  </si>
  <si>
    <t>Q19</t>
  </si>
  <si>
    <t>Q20</t>
  </si>
  <si>
    <t>Q21</t>
  </si>
  <si>
    <t>Answer =</t>
  </si>
  <si>
    <t>Please answer with           a, b, c, d, e, or f</t>
  </si>
  <si>
    <t>Please answer with           a, b, c, or d</t>
  </si>
  <si>
    <t xml:space="preserve">Final Mark </t>
  </si>
  <si>
    <t>Percentage</t>
  </si>
  <si>
    <t>Q2</t>
  </si>
  <si>
    <t>How do traffic lights "know" the series of instructions they are suppose to be carrying out?</t>
  </si>
  <si>
    <t>This is the end of Test 1</t>
  </si>
  <si>
    <t xml:space="preserve">Please go to Test 2 by click on the tab at the bottom of the screen </t>
  </si>
  <si>
    <t>Anyone</t>
  </si>
  <si>
    <t>No one</t>
  </si>
  <si>
    <t>Your best friend</t>
  </si>
  <si>
    <t>Your form tutor</t>
  </si>
  <si>
    <t>Who should you let know what your school computer password is?</t>
  </si>
  <si>
    <t>Just give them your first name</t>
  </si>
  <si>
    <t>Tell a teacher or parent right away</t>
  </si>
  <si>
    <t>Just give them your phone number</t>
  </si>
  <si>
    <t>Give them it</t>
  </si>
  <si>
    <t>The graphics are dull</t>
  </si>
  <si>
    <t>It has no pictures</t>
  </si>
  <si>
    <t>There is lot of colours and graphics</t>
  </si>
  <si>
    <t>There is lots of text</t>
  </si>
  <si>
    <t>Why is this website suitable for a younger audince?</t>
  </si>
  <si>
    <t>Which picture would you choose to add to this book to make it more attractive to ADULTS?</t>
  </si>
  <si>
    <t>C2</t>
  </si>
  <si>
    <t>B4</t>
  </si>
  <si>
    <t>A1</t>
  </si>
  <si>
    <t>D3</t>
  </si>
  <si>
    <t>Helen has made a database and entered her collected information into it. She has made a mistake. Which cell is the error in?</t>
  </si>
  <si>
    <t>Format</t>
  </si>
  <si>
    <t>Edit</t>
  </si>
  <si>
    <t>Open</t>
  </si>
  <si>
    <t>Save</t>
  </si>
  <si>
    <t>Which of these commands should you use to keep you work safe?</t>
  </si>
  <si>
    <t>Geography</t>
  </si>
  <si>
    <t>English</t>
  </si>
  <si>
    <t>ICT</t>
  </si>
  <si>
    <t>Maths</t>
  </si>
  <si>
    <t>History</t>
  </si>
  <si>
    <t>Add an animation</t>
  </si>
  <si>
    <t>Print the picture</t>
  </si>
  <si>
    <t>Say where it came from and who owns it (copyright )</t>
  </si>
  <si>
    <t>Nothing</t>
  </si>
  <si>
    <t>You are asked by your teacher to find a picture on the Internet of a cat for a PowerPoint presentation. When you find the picture what else should you do when you put it in your presentation?</t>
  </si>
  <si>
    <t>"King"</t>
  </si>
  <si>
    <t>"Charles"</t>
  </si>
  <si>
    <t>"King Charles" AND "First"</t>
  </si>
  <si>
    <t>"King Charles" OR "First"</t>
  </si>
  <si>
    <t>You need to find some information about King Charles the First. Which of these searches would be the best to quickly find the information on the Internet?</t>
  </si>
  <si>
    <t>Encyclopaedia</t>
  </si>
  <si>
    <t>DVD</t>
  </si>
  <si>
    <t>Cd-ROM</t>
  </si>
  <si>
    <t>Internet</t>
  </si>
  <si>
    <t>Which method of searching for information will give the largest number of answers?</t>
  </si>
  <si>
    <t>RT90</t>
  </si>
  <si>
    <t>FD50</t>
  </si>
  <si>
    <t>FD150</t>
  </si>
  <si>
    <t>END</t>
  </si>
  <si>
    <t>I</t>
  </si>
  <si>
    <t>T</t>
  </si>
  <si>
    <t>L</t>
  </si>
  <si>
    <t>H</t>
  </si>
  <si>
    <t>Which letter of the alphabet will the following logo command make?</t>
  </si>
  <si>
    <t>S4 E4 N2</t>
  </si>
  <si>
    <t>S2 E4 N2</t>
  </si>
  <si>
    <t>S2 N4 W4</t>
  </si>
  <si>
    <t>S2 W4 N4</t>
  </si>
  <si>
    <t>Which set of commands will move the crane along the red line from B to A?</t>
  </si>
  <si>
    <t>A crane is controlled by four commands. For example: N3 moves three squares north, W2 two squares west, S4 four squares south and E9 nine squares east. Commands can be separated by a space e.g. N3 W2.</t>
  </si>
  <si>
    <t>Repeat 3 FD 100 RT 90 FD 100 LT 90</t>
  </si>
  <si>
    <t>Repeat 6 FD 100 RT 90 FD 100 LT 90</t>
  </si>
  <si>
    <t>Repeat 3 FD 90 RT 90 FD 90 LT 90</t>
  </si>
  <si>
    <t>Repeat 3 FD 90 RT 90 FD 100 LT 90</t>
  </si>
  <si>
    <t>????????</t>
  </si>
  <si>
    <t>To STEPS</t>
  </si>
  <si>
    <t>Can you rewrite it in less commands?</t>
  </si>
  <si>
    <t>This LOGO procedure "Steps" could be written in a different way.</t>
  </si>
  <si>
    <t>Turn on Motor A and Light B and Motor C for 55 seconds.</t>
  </si>
  <si>
    <t>Switch the light on to red for 55 minutes</t>
  </si>
  <si>
    <t>Turn on the motors and light until the light sensor registers more than 55.</t>
  </si>
  <si>
    <t>Turn on the light sensor for 55 seconds.</t>
  </si>
  <si>
    <t>Select the best description of this program from the choices below.</t>
  </si>
  <si>
    <t>The following symbols are used for programming a robot</t>
  </si>
  <si>
    <t>Using italic text</t>
  </si>
  <si>
    <t>Making it bold</t>
  </si>
  <si>
    <t>Putting it in capitals</t>
  </si>
  <si>
    <t>Changing the font size</t>
  </si>
  <si>
    <t>The word "nice" is emphasised by ?</t>
  </si>
  <si>
    <t>Justified</t>
  </si>
  <si>
    <t>Right</t>
  </si>
  <si>
    <t>Left</t>
  </si>
  <si>
    <t>Centred</t>
  </si>
  <si>
    <t>How is the text in the address aligned?</t>
  </si>
  <si>
    <t>Denise wrote a letter to her grandma.</t>
  </si>
  <si>
    <t>By scanning his shadow</t>
  </si>
  <si>
    <t>By using a grid tool</t>
  </si>
  <si>
    <t>By using Clipart</t>
  </si>
  <si>
    <t>By changing a digital photograph</t>
  </si>
  <si>
    <t>How do you think the outline of her teacher in the picture was created?</t>
  </si>
  <si>
    <t>Spray can</t>
  </si>
  <si>
    <t>Fill Tool</t>
  </si>
  <si>
    <t>Flip tool</t>
  </si>
  <si>
    <t>Line tool</t>
  </si>
  <si>
    <t xml:space="preserve">Rehana created a picture of her teacher with a graphics package. Which tool do you think she used to create the reflection?
</t>
  </si>
  <si>
    <t>Test 2 - ICT</t>
  </si>
  <si>
    <t>Test 1 - ICT</t>
  </si>
  <si>
    <t>=Sum(C2:C11)</t>
  </si>
  <si>
    <t>=B3+B12</t>
  </si>
  <si>
    <t>=Sum*(Votes)</t>
  </si>
  <si>
    <t>The teacher has made a Crazy Number Maker.                                                  When Rehana types in her number in A2 she gets</t>
  </si>
  <si>
    <r>
      <t xml:space="preserve">Which field contains </t>
    </r>
    <r>
      <rPr>
        <b/>
        <sz val="11"/>
        <color rgb="FF000000"/>
        <rFont val="Calibri"/>
        <family val="2"/>
        <scheme val="minor"/>
      </rPr>
      <t>TEXT</t>
    </r>
    <r>
      <rPr>
        <sz val="11"/>
        <color rgb="FF000000"/>
        <rFont val="Calibri"/>
        <family val="2"/>
        <scheme val="minor"/>
      </rPr>
      <t xml:space="preserve"> data?</t>
    </r>
  </si>
  <si>
    <t>Select the correct answer to this question. To find out if any girls (Gender=F) in the red team were faster than 16 seconds you would use which search criteria?</t>
  </si>
  <si>
    <t>This is the end of Test 2</t>
  </si>
  <si>
    <t>Test 1</t>
  </si>
  <si>
    <t>Test 2</t>
  </si>
  <si>
    <t>%</t>
  </si>
  <si>
    <t>Overall percentage:</t>
  </si>
  <si>
    <t>Level :</t>
  </si>
  <si>
    <t>Summary of Marks</t>
  </si>
  <si>
    <t>Megan has written a procedure to draw this flag. Which command would you CHANGE to a different value to make the flag pole SHORTER?</t>
  </si>
  <si>
    <t>William has just typed an essay about King Charles the First in his History class using a word processor. Which is the best folder for him to save his work?</t>
  </si>
  <si>
    <t>If someone on the Internet asks you for information about yourself what should you do?</t>
  </si>
  <si>
    <t>Computers can only do what they are told to. If a program doesn't work it probably means…</t>
  </si>
  <si>
    <t>It is broken</t>
  </si>
  <si>
    <t>You need to update your anti-virus software</t>
  </si>
  <si>
    <t>You need to save your work</t>
  </si>
  <si>
    <t xml:space="preserve">A Variable is a value that can change whilst working in a program or playing a game. A Constant is entered once and does not change. </t>
  </si>
  <si>
    <t>Answer 1 =</t>
  </si>
  <si>
    <t>Answer 2 =</t>
  </si>
  <si>
    <t>Name of the Game</t>
  </si>
  <si>
    <t>The Player's name</t>
  </si>
  <si>
    <t>The score</t>
  </si>
  <si>
    <t>The size of a character</t>
  </si>
  <si>
    <r>
      <t xml:space="preserve">Choose </t>
    </r>
    <r>
      <rPr>
        <b/>
        <sz val="11"/>
        <color rgb="FFFF0000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sz val="11"/>
        <color rgb="FFFF0000"/>
        <rFont val="Calibri"/>
        <family val="2"/>
        <scheme val="minor"/>
      </rPr>
      <t>options</t>
    </r>
    <r>
      <rPr>
        <b/>
        <sz val="11"/>
        <color theme="1"/>
        <rFont val="Calibri"/>
        <family val="2"/>
        <scheme val="minor"/>
      </rPr>
      <t xml:space="preserve"> which are most likely to be variables in a Racing Game.</t>
    </r>
  </si>
  <si>
    <t>The name of the car</t>
  </si>
  <si>
    <t>Q22</t>
  </si>
  <si>
    <t>Look at the IF statement. Decide what will happen when the value of 'a' changes.</t>
  </si>
  <si>
    <t>What sandwich will be made if a = 4?</t>
  </si>
  <si>
    <t>ham sandwich</t>
  </si>
  <si>
    <t>no sandwich</t>
  </si>
  <si>
    <t>tuna sandwich</t>
  </si>
  <si>
    <t>Which of the following is not a Programming language?</t>
  </si>
  <si>
    <t>French</t>
  </si>
  <si>
    <t>Python</t>
  </si>
  <si>
    <t>Scratch</t>
  </si>
  <si>
    <t>LOGO</t>
  </si>
  <si>
    <t>Q23</t>
  </si>
  <si>
    <t>Max wants to add an image to his website. What type of file should he use?</t>
  </si>
  <si>
    <t>.jpg</t>
  </si>
  <si>
    <t>.avi</t>
  </si>
  <si>
    <t>.docx</t>
  </si>
  <si>
    <t>.mpg</t>
  </si>
  <si>
    <t>Which of the following numbers is written in binary?</t>
  </si>
  <si>
    <t>12 sandwiches</t>
  </si>
  <si>
    <t>01200000</t>
  </si>
  <si>
    <t>Add Name Here</t>
  </si>
  <si>
    <t>Please answer with           a, b, c, d or e</t>
  </si>
  <si>
    <t>The speed of a car</t>
  </si>
  <si>
    <t>Q24</t>
  </si>
  <si>
    <t xml:space="preserve">Order these storage devices on capacity. Highest to Lowest. </t>
  </si>
  <si>
    <t>4, 3, 2, 1</t>
  </si>
  <si>
    <t>1, 4, 2, 3</t>
  </si>
  <si>
    <t>3, 4, 2, 1</t>
  </si>
  <si>
    <t>1, 4, 3, 2</t>
  </si>
  <si>
    <t>1   Music CD (650 MB)</t>
  </si>
  <si>
    <t>2   DVD (4.7 GB)</t>
  </si>
  <si>
    <t>3   Hard Drive (1 TB)</t>
  </si>
  <si>
    <t>4   Flash Memory (32GB)</t>
  </si>
  <si>
    <t>Q25</t>
  </si>
  <si>
    <t>What function does each device below carry out?</t>
  </si>
  <si>
    <t>Speakers=Input,  Mouse=Output,  Processor=Processing</t>
  </si>
  <si>
    <t>Speakers=Output,  Mouse=Processing,  Processor=Input</t>
  </si>
  <si>
    <t>Speakers=Processing,  Mouse=Input,  Processor=Output</t>
  </si>
  <si>
    <t>Speakers=Output,  Mouse=Input,  Processor=Processing</t>
  </si>
  <si>
    <t>1  Postcode</t>
  </si>
  <si>
    <t>2  Male/Female</t>
  </si>
  <si>
    <t>Validation checks can be used to make sure data entered is correct. What  checks would you do use with the following?</t>
  </si>
  <si>
    <t>Length Check</t>
  </si>
  <si>
    <t>Format Check</t>
  </si>
  <si>
    <t>Lookup Check</t>
  </si>
  <si>
    <t>Range Check</t>
  </si>
  <si>
    <t>What is an algorithm? Select the correct definiton from the options shown below.</t>
  </si>
  <si>
    <t>A process that allows the computer to start working</t>
  </si>
  <si>
    <t>A set of instructions to solve problems</t>
  </si>
  <si>
    <t>A way of organising large amounts of data</t>
  </si>
  <si>
    <t>A type of music used on a computer</t>
  </si>
  <si>
    <t>Team is EQUAL to red AND Gender is EQUAL to F AND Time is LESS THAN 16</t>
  </si>
  <si>
    <t>Bed</t>
  </si>
  <si>
    <t>You haven't given it the correct instructions</t>
  </si>
  <si>
    <t>jj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</si>
</sst>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8" formatCode="&quot;£&quot;#,##0.00;[Red]\-&quot;£&quot;#,##0.00"/>
  </numFmts>
  <fonts count="2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omic Sans MS"/>
      <family val="4"/>
    </font>
    <font>
      <sz val="12"/>
      <color theme="1"/>
      <name val="Times New Roman"/>
      <family val="1"/>
    </font>
    <font>
      <sz val="11"/>
      <color theme="3"/>
      <name val="Calibri"/>
      <family val="2"/>
      <scheme val="minor"/>
    </font>
    <font>
      <b/>
      <sz val="20"/>
      <color rgb="FFFF0000"/>
      <name val="Calibri"/>
      <family val="2"/>
      <scheme val="minor"/>
    </font>
    <font>
      <b/>
      <sz val="11"/>
      <color rgb="FF000000"/>
      <name val="Calibri"/>
      <family val="2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22"/>
      <color theme="1"/>
      <name val="Calibri"/>
      <family val="2"/>
      <scheme val="minor"/>
    </font>
    <font>
      <sz val="11"/>
      <color theme="7" tint="0.59999389629810485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22"/>
      <color theme="0"/>
      <name val="Calibri"/>
      <family val="2"/>
      <scheme val="minor"/>
    </font>
    <font>
      <b/>
      <sz val="24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12"/>
      <color rgb="FF3B3131"/>
      <name val="Calibri"/>
      <family val="2"/>
      <scheme val="minor"/>
    </font>
    <font>
      <sz val="10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07">
    <xf numFmtId="0" fontId="0" fillId="0" borderId="0" xfId="0"/>
    <xf numFmtId="0" fontId="1" fillId="2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0" fontId="0" fillId="4" borderId="0" xfId="0" applyFill="1" applyAlignment="1">
      <alignment wrapText="1"/>
    </xf>
    <xf numFmtId="0" fontId="0" fillId="5" borderId="0" xfId="0" applyFill="1" applyAlignment="1">
      <alignment wrapText="1"/>
    </xf>
    <xf numFmtId="0" fontId="0" fillId="5" borderId="0" xfId="0" applyFill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0" fillId="3" borderId="0" xfId="0" applyFill="1" applyAlignment="1">
      <alignment wrapText="1"/>
    </xf>
    <xf numFmtId="0" fontId="1" fillId="5" borderId="0" xfId="0" applyFont="1" applyFill="1" applyAlignment="1">
      <alignment wrapText="1"/>
    </xf>
    <xf numFmtId="0" fontId="0" fillId="5" borderId="0" xfId="0" applyFill="1" applyAlignment="1">
      <alignment horizontal="left" wrapText="1"/>
    </xf>
    <xf numFmtId="8" fontId="0" fillId="5" borderId="0" xfId="0" applyNumberFormat="1" applyFill="1" applyAlignment="1">
      <alignment horizontal="left" wrapText="1"/>
    </xf>
    <xf numFmtId="0" fontId="0" fillId="5" borderId="0" xfId="0" applyFont="1" applyFill="1" applyAlignment="1">
      <alignment horizontal="left" wrapText="1"/>
    </xf>
    <xf numFmtId="8" fontId="0" fillId="5" borderId="0" xfId="0" applyNumberFormat="1" applyFont="1" applyFill="1" applyAlignment="1">
      <alignment horizontal="left" wrapText="1"/>
    </xf>
    <xf numFmtId="0" fontId="2" fillId="5" borderId="0" xfId="0" applyFont="1" applyFill="1" applyAlignment="1">
      <alignment wrapText="1"/>
    </xf>
    <xf numFmtId="0" fontId="0" fillId="2" borderId="0" xfId="0" applyFill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1" fillId="4" borderId="0" xfId="0" applyFont="1" applyFill="1" applyAlignment="1">
      <alignment wrapText="1"/>
    </xf>
    <xf numFmtId="0" fontId="0" fillId="6" borderId="3" xfId="0" applyFill="1" applyBorder="1" applyAlignment="1">
      <alignment wrapText="1"/>
    </xf>
    <xf numFmtId="0" fontId="0" fillId="6" borderId="4" xfId="0" applyFill="1" applyBorder="1" applyAlignment="1">
      <alignment wrapText="1"/>
    </xf>
    <xf numFmtId="0" fontId="0" fillId="6" borderId="0" xfId="0" applyFill="1" applyBorder="1" applyAlignment="1">
      <alignment wrapText="1"/>
    </xf>
    <xf numFmtId="0" fontId="0" fillId="6" borderId="6" xfId="0" applyFill="1" applyBorder="1" applyAlignment="1">
      <alignment wrapText="1"/>
    </xf>
    <xf numFmtId="0" fontId="0" fillId="6" borderId="8" xfId="0" applyFill="1" applyBorder="1" applyAlignment="1">
      <alignment wrapText="1"/>
    </xf>
    <xf numFmtId="0" fontId="0" fillId="6" borderId="9" xfId="0" applyFill="1" applyBorder="1" applyAlignment="1">
      <alignment wrapText="1"/>
    </xf>
    <xf numFmtId="0" fontId="2" fillId="2" borderId="0" xfId="0" applyFont="1" applyFill="1"/>
    <xf numFmtId="0" fontId="0" fillId="5" borderId="0" xfId="0" applyFill="1"/>
    <xf numFmtId="0" fontId="2" fillId="5" borderId="0" xfId="0" applyFont="1" applyFill="1"/>
    <xf numFmtId="0" fontId="0" fillId="2" borderId="0" xfId="0" applyFill="1" applyAlignment="1">
      <alignment wrapText="1"/>
    </xf>
    <xf numFmtId="0" fontId="1" fillId="3" borderId="0" xfId="0" applyFont="1" applyFill="1" applyAlignment="1">
      <alignment vertical="center" wrapText="1"/>
    </xf>
    <xf numFmtId="49" fontId="0" fillId="5" borderId="0" xfId="0" applyNumberFormat="1" applyFont="1" applyFill="1" applyAlignment="1">
      <alignment horizontal="left" wrapText="1"/>
    </xf>
    <xf numFmtId="0" fontId="6" fillId="2" borderId="0" xfId="0" applyFont="1" applyFill="1" applyAlignment="1">
      <alignment wrapText="1"/>
    </xf>
    <xf numFmtId="0" fontId="7" fillId="2" borderId="0" xfId="0" applyFont="1" applyFill="1" applyAlignment="1">
      <alignment wrapText="1"/>
    </xf>
    <xf numFmtId="0" fontId="8" fillId="2" borderId="0" xfId="0" applyFont="1" applyFill="1" applyAlignment="1">
      <alignment wrapText="1"/>
    </xf>
    <xf numFmtId="0" fontId="0" fillId="3" borderId="0" xfId="0" applyFont="1" applyFill="1" applyAlignment="1">
      <alignment wrapText="1"/>
    </xf>
    <xf numFmtId="0" fontId="7" fillId="5" borderId="0" xfId="0" applyFont="1" applyFill="1" applyAlignment="1">
      <alignment wrapText="1"/>
    </xf>
    <xf numFmtId="0" fontId="0" fillId="4" borderId="0" xfId="0" applyFont="1" applyFill="1" applyAlignment="1">
      <alignment wrapText="1"/>
    </xf>
    <xf numFmtId="0" fontId="0" fillId="5" borderId="0" xfId="0" applyFont="1" applyFill="1" applyAlignment="1">
      <alignment wrapText="1"/>
    </xf>
    <xf numFmtId="0" fontId="1" fillId="3" borderId="0" xfId="0" applyFont="1" applyFill="1" applyAlignment="1">
      <alignment wrapText="1"/>
    </xf>
    <xf numFmtId="0" fontId="10" fillId="6" borderId="0" xfId="0" applyFont="1" applyFill="1" applyBorder="1" applyAlignment="1">
      <alignment wrapText="1"/>
    </xf>
    <xf numFmtId="2" fontId="10" fillId="6" borderId="0" xfId="0" applyNumberFormat="1" applyFont="1" applyFill="1" applyBorder="1" applyAlignment="1">
      <alignment wrapText="1"/>
    </xf>
    <xf numFmtId="0" fontId="9" fillId="6" borderId="0" xfId="0" applyFont="1" applyFill="1" applyBorder="1" applyAlignment="1">
      <alignment wrapText="1"/>
    </xf>
    <xf numFmtId="0" fontId="4" fillId="6" borderId="0" xfId="0" applyFont="1" applyFill="1" applyBorder="1" applyAlignment="1">
      <alignment wrapText="1"/>
    </xf>
    <xf numFmtId="0" fontId="0" fillId="6" borderId="2" xfId="0" applyFill="1" applyBorder="1" applyAlignment="1">
      <alignment horizontal="center" vertical="center" wrapText="1"/>
    </xf>
    <xf numFmtId="0" fontId="0" fillId="6" borderId="5" xfId="0" applyFill="1" applyBorder="1" applyAlignment="1">
      <alignment horizontal="center" vertical="center" wrapText="1"/>
    </xf>
    <xf numFmtId="0" fontId="0" fillId="6" borderId="7" xfId="0" applyFill="1" applyBorder="1" applyAlignment="1">
      <alignment horizontal="center" vertical="center" wrapText="1"/>
    </xf>
    <xf numFmtId="0" fontId="1" fillId="2" borderId="0" xfId="0" applyFont="1" applyFill="1" applyAlignment="1">
      <alignment vertical="center" wrapText="1"/>
    </xf>
    <xf numFmtId="0" fontId="1" fillId="2" borderId="0" xfId="0" applyFont="1" applyFill="1" applyAlignment="1">
      <alignment vertical="top" wrapText="1"/>
    </xf>
    <xf numFmtId="0" fontId="11" fillId="2" borderId="0" xfId="0" applyFont="1" applyFill="1" applyAlignment="1">
      <alignment wrapText="1"/>
    </xf>
    <xf numFmtId="0" fontId="10" fillId="6" borderId="8" xfId="0" applyFont="1" applyFill="1" applyBorder="1" applyAlignment="1">
      <alignment wrapText="1"/>
    </xf>
    <xf numFmtId="0" fontId="0" fillId="5" borderId="0" xfId="0" applyFill="1" applyAlignment="1">
      <alignment horizontal="center" vertical="top" wrapText="1"/>
    </xf>
    <xf numFmtId="0" fontId="1" fillId="2" borderId="0" xfId="0" applyFont="1" applyFill="1" applyAlignment="1">
      <alignment horizontal="center" vertical="top" wrapText="1"/>
    </xf>
    <xf numFmtId="0" fontId="0" fillId="2" borderId="0" xfId="0" applyFill="1" applyAlignment="1">
      <alignment horizontal="center" vertical="top" wrapText="1"/>
    </xf>
    <xf numFmtId="0" fontId="0" fillId="6" borderId="2" xfId="0" applyFill="1" applyBorder="1" applyAlignment="1">
      <alignment horizontal="center" vertical="top" wrapText="1"/>
    </xf>
    <xf numFmtId="0" fontId="0" fillId="6" borderId="5" xfId="0" applyFill="1" applyBorder="1" applyAlignment="1">
      <alignment horizontal="center" vertical="top" wrapText="1"/>
    </xf>
    <xf numFmtId="0" fontId="0" fillId="6" borderId="7" xfId="0" applyFill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1" fillId="2" borderId="0" xfId="0" applyFont="1" applyFill="1" applyAlignment="1">
      <alignment horizontal="center" vertical="center" wrapText="1"/>
    </xf>
    <xf numFmtId="0" fontId="0" fillId="4" borderId="1" xfId="0" applyFill="1" applyBorder="1" applyAlignment="1" applyProtection="1">
      <alignment horizontal="center" vertical="center" wrapText="1"/>
      <protection locked="0"/>
    </xf>
    <xf numFmtId="0" fontId="8" fillId="2" borderId="0" xfId="0" applyFont="1" applyFill="1" applyAlignment="1">
      <alignment vertical="top" wrapText="1"/>
    </xf>
    <xf numFmtId="0" fontId="1" fillId="5" borderId="0" xfId="0" applyFont="1" applyFill="1" applyAlignment="1">
      <alignment horizontal="center" vertical="center" wrapText="1"/>
    </xf>
    <xf numFmtId="0" fontId="0" fillId="5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horizontal="left" vertical="center" wrapText="1"/>
    </xf>
    <xf numFmtId="1" fontId="0" fillId="0" borderId="0" xfId="0" applyNumberFormat="1" applyAlignment="1">
      <alignment wrapText="1"/>
    </xf>
    <xf numFmtId="1" fontId="0" fillId="0" borderId="0" xfId="0" applyNumberFormat="1" applyAlignment="1">
      <alignment horizontal="left" wrapText="1"/>
    </xf>
    <xf numFmtId="2" fontId="3" fillId="0" borderId="0" xfId="0" applyNumberFormat="1" applyFont="1" applyAlignment="1">
      <alignment vertical="center"/>
    </xf>
    <xf numFmtId="2" fontId="0" fillId="0" borderId="0" xfId="0" applyNumberFormat="1" applyAlignment="1">
      <alignment horizontal="left" wrapText="1"/>
    </xf>
    <xf numFmtId="0" fontId="19" fillId="0" borderId="0" xfId="0" applyFont="1"/>
    <xf numFmtId="0" fontId="20" fillId="0" borderId="0" xfId="0" applyFont="1"/>
    <xf numFmtId="0" fontId="1" fillId="3" borderId="0" xfId="0" applyFont="1" applyFill="1" applyAlignment="1">
      <alignment horizontal="center" vertical="center" wrapText="1"/>
    </xf>
    <xf numFmtId="0" fontId="12" fillId="6" borderId="2" xfId="0" applyFont="1" applyFill="1" applyBorder="1" applyAlignment="1" applyProtection="1">
      <alignment wrapText="1"/>
    </xf>
    <xf numFmtId="0" fontId="12" fillId="6" borderId="3" xfId="0" applyFont="1" applyFill="1" applyBorder="1" applyAlignment="1" applyProtection="1">
      <alignment wrapText="1"/>
    </xf>
    <xf numFmtId="0" fontId="12" fillId="6" borderId="4" xfId="0" applyFont="1" applyFill="1" applyBorder="1" applyAlignment="1" applyProtection="1">
      <alignment wrapText="1"/>
    </xf>
    <xf numFmtId="0" fontId="12" fillId="6" borderId="5" xfId="0" applyFont="1" applyFill="1" applyBorder="1" applyAlignment="1" applyProtection="1">
      <alignment wrapText="1"/>
    </xf>
    <xf numFmtId="0" fontId="12" fillId="6" borderId="0" xfId="0" applyFont="1" applyFill="1" applyBorder="1" applyAlignment="1" applyProtection="1">
      <alignment wrapText="1"/>
    </xf>
    <xf numFmtId="0" fontId="17" fillId="6" borderId="0" xfId="0" applyFont="1" applyFill="1" applyBorder="1" applyAlignment="1" applyProtection="1">
      <alignment horizontal="center" wrapText="1"/>
    </xf>
    <xf numFmtId="0" fontId="12" fillId="6" borderId="6" xfId="0" applyFont="1" applyFill="1" applyBorder="1" applyAlignment="1" applyProtection="1">
      <alignment wrapText="1"/>
    </xf>
    <xf numFmtId="0" fontId="12" fillId="6" borderId="0" xfId="0" applyFont="1" applyFill="1" applyBorder="1" applyAlignment="1" applyProtection="1">
      <alignment horizontal="center" wrapText="1"/>
    </xf>
    <xf numFmtId="2" fontId="17" fillId="6" borderId="0" xfId="0" applyNumberFormat="1" applyFont="1" applyFill="1" applyBorder="1" applyAlignment="1" applyProtection="1">
      <alignment horizontal="center" wrapText="1"/>
    </xf>
    <xf numFmtId="0" fontId="12" fillId="6" borderId="7" xfId="0" applyFont="1" applyFill="1" applyBorder="1" applyAlignment="1" applyProtection="1">
      <alignment wrapText="1"/>
    </xf>
    <xf numFmtId="0" fontId="12" fillId="6" borderId="8" xfId="0" applyFont="1" applyFill="1" applyBorder="1" applyAlignment="1" applyProtection="1">
      <alignment wrapText="1"/>
    </xf>
    <xf numFmtId="0" fontId="12" fillId="6" borderId="9" xfId="0" applyFont="1" applyFill="1" applyBorder="1" applyAlignment="1" applyProtection="1">
      <alignment wrapText="1"/>
    </xf>
    <xf numFmtId="0" fontId="0" fillId="6" borderId="2" xfId="0" applyFill="1" applyBorder="1" applyProtection="1"/>
    <xf numFmtId="0" fontId="0" fillId="6" borderId="3" xfId="0" applyFill="1" applyBorder="1" applyProtection="1"/>
    <xf numFmtId="0" fontId="0" fillId="6" borderId="4" xfId="0" applyFill="1" applyBorder="1" applyProtection="1"/>
    <xf numFmtId="0" fontId="0" fillId="6" borderId="5" xfId="0" applyFill="1" applyBorder="1" applyProtection="1"/>
    <xf numFmtId="0" fontId="16" fillId="6" borderId="0" xfId="0" applyFont="1" applyFill="1" applyBorder="1" applyAlignment="1" applyProtection="1"/>
    <xf numFmtId="0" fontId="0" fillId="6" borderId="0" xfId="0" applyFill="1" applyBorder="1" applyProtection="1"/>
    <xf numFmtId="1" fontId="14" fillId="6" borderId="0" xfId="0" applyNumberFormat="1" applyFont="1" applyFill="1" applyBorder="1" applyAlignment="1" applyProtection="1">
      <alignment horizontal="center"/>
    </xf>
    <xf numFmtId="0" fontId="14" fillId="6" borderId="0" xfId="0" applyFont="1" applyFill="1" applyBorder="1" applyProtection="1"/>
    <xf numFmtId="0" fontId="0" fillId="6" borderId="6" xfId="0" applyFill="1" applyBorder="1" applyProtection="1"/>
    <xf numFmtId="0" fontId="0" fillId="6" borderId="7" xfId="0" applyFill="1" applyBorder="1" applyProtection="1"/>
    <xf numFmtId="0" fontId="0" fillId="6" borderId="8" xfId="0" applyFill="1" applyBorder="1" applyProtection="1"/>
    <xf numFmtId="0" fontId="0" fillId="6" borderId="9" xfId="0" applyFill="1" applyBorder="1" applyProtection="1"/>
    <xf numFmtId="0" fontId="18" fillId="6" borderId="0" xfId="0" applyFont="1" applyFill="1" applyBorder="1" applyAlignment="1" applyProtection="1">
      <alignment vertical="center"/>
    </xf>
    <xf numFmtId="0" fontId="15" fillId="6" borderId="0" xfId="0" applyFont="1" applyFill="1" applyBorder="1" applyAlignment="1" applyProtection="1">
      <alignment horizontal="center" vertical="center"/>
    </xf>
    <xf numFmtId="0" fontId="5" fillId="2" borderId="0" xfId="0" applyFont="1" applyFill="1" applyAlignment="1">
      <alignment horizontal="center" vertical="center" wrapText="1"/>
    </xf>
    <xf numFmtId="0" fontId="0" fillId="3" borderId="0" xfId="0" applyFill="1" applyAlignment="1" applyProtection="1">
      <alignment horizontal="center" wrapText="1"/>
      <protection locked="0"/>
    </xf>
    <xf numFmtId="0" fontId="1" fillId="3" borderId="0" xfId="0" applyFont="1" applyFill="1" applyAlignment="1">
      <alignment horizontal="center" vertical="center" wrapText="1"/>
    </xf>
    <xf numFmtId="0" fontId="0" fillId="4" borderId="0" xfId="0" applyFill="1" applyAlignment="1">
      <alignment horizontal="center" wrapText="1"/>
    </xf>
    <xf numFmtId="0" fontId="1" fillId="2" borderId="0" xfId="0" applyFont="1" applyFill="1" applyAlignment="1">
      <alignment horizontal="center" vertical="center" wrapText="1"/>
    </xf>
    <xf numFmtId="0" fontId="0" fillId="4" borderId="0" xfId="0" applyFill="1" applyAlignment="1">
      <alignment horizontal="center" vertical="center" wrapText="1"/>
    </xf>
    <xf numFmtId="0" fontId="13" fillId="7" borderId="10" xfId="0" applyFont="1" applyFill="1" applyBorder="1" applyAlignment="1" applyProtection="1">
      <alignment horizontal="center"/>
    </xf>
    <xf numFmtId="0" fontId="13" fillId="7" borderId="11" xfId="0" applyFont="1" applyFill="1" applyBorder="1" applyAlignment="1" applyProtection="1">
      <alignment horizontal="center"/>
    </xf>
    <xf numFmtId="0" fontId="13" fillId="7" borderId="12" xfId="0" applyFont="1" applyFill="1" applyBorder="1" applyAlignment="1" applyProtection="1">
      <alignment horizontal="center"/>
    </xf>
    <xf numFmtId="0" fontId="15" fillId="7" borderId="10" xfId="0" applyFont="1" applyFill="1" applyBorder="1" applyAlignment="1" applyProtection="1">
      <alignment horizontal="center"/>
    </xf>
    <xf numFmtId="0" fontId="15" fillId="7" borderId="11" xfId="0" applyFont="1" applyFill="1" applyBorder="1" applyAlignment="1" applyProtection="1">
      <alignment horizontal="center"/>
    </xf>
    <xf numFmtId="0" fontId="15" fillId="7" borderId="12" xfId="0" applyFont="1" applyFill="1" applyBorder="1" applyAlignment="1" applyProtection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gif"/><Relationship Id="rId13" Type="http://schemas.openxmlformats.org/officeDocument/2006/relationships/image" Target="../media/image13.gif"/><Relationship Id="rId18" Type="http://schemas.openxmlformats.org/officeDocument/2006/relationships/image" Target="../media/image18.gif"/><Relationship Id="rId26" Type="http://schemas.openxmlformats.org/officeDocument/2006/relationships/image" Target="../media/image26.jpeg"/><Relationship Id="rId3" Type="http://schemas.openxmlformats.org/officeDocument/2006/relationships/image" Target="../media/image3.wmf"/><Relationship Id="rId21" Type="http://schemas.openxmlformats.org/officeDocument/2006/relationships/image" Target="../media/image21.jpeg"/><Relationship Id="rId7" Type="http://schemas.openxmlformats.org/officeDocument/2006/relationships/image" Target="../media/image7.gif"/><Relationship Id="rId12" Type="http://schemas.openxmlformats.org/officeDocument/2006/relationships/image" Target="../media/image12.png"/><Relationship Id="rId17" Type="http://schemas.openxmlformats.org/officeDocument/2006/relationships/image" Target="../media/image17.jpg"/><Relationship Id="rId25" Type="http://schemas.openxmlformats.org/officeDocument/2006/relationships/image" Target="../media/image25.jpeg"/><Relationship Id="rId2" Type="http://schemas.openxmlformats.org/officeDocument/2006/relationships/image" Target="../media/image2.jpg"/><Relationship Id="rId16" Type="http://schemas.openxmlformats.org/officeDocument/2006/relationships/image" Target="../media/image16.gif"/><Relationship Id="rId20" Type="http://schemas.openxmlformats.org/officeDocument/2006/relationships/image" Target="../media/image20.jpeg"/><Relationship Id="rId1" Type="http://schemas.openxmlformats.org/officeDocument/2006/relationships/image" Target="../media/image1.jpg"/><Relationship Id="rId6" Type="http://schemas.openxmlformats.org/officeDocument/2006/relationships/image" Target="../media/image6.jpeg"/><Relationship Id="rId11" Type="http://schemas.openxmlformats.org/officeDocument/2006/relationships/image" Target="../media/image11.tmp"/><Relationship Id="rId24" Type="http://schemas.openxmlformats.org/officeDocument/2006/relationships/image" Target="../media/image24.jpeg"/><Relationship Id="rId5" Type="http://schemas.openxmlformats.org/officeDocument/2006/relationships/image" Target="../media/image5.gif"/><Relationship Id="rId15" Type="http://schemas.openxmlformats.org/officeDocument/2006/relationships/image" Target="../media/image15.jpg"/><Relationship Id="rId23" Type="http://schemas.openxmlformats.org/officeDocument/2006/relationships/image" Target="../media/image23.jpeg"/><Relationship Id="rId10" Type="http://schemas.openxmlformats.org/officeDocument/2006/relationships/image" Target="../media/image10.tmp"/><Relationship Id="rId19" Type="http://schemas.openxmlformats.org/officeDocument/2006/relationships/image" Target="../media/image19.png"/><Relationship Id="rId4" Type="http://schemas.openxmlformats.org/officeDocument/2006/relationships/image" Target="../media/image4.wmf"/><Relationship Id="rId9" Type="http://schemas.openxmlformats.org/officeDocument/2006/relationships/image" Target="../media/image9.tmp"/><Relationship Id="rId14" Type="http://schemas.openxmlformats.org/officeDocument/2006/relationships/image" Target="../media/image14.gif"/><Relationship Id="rId22" Type="http://schemas.openxmlformats.org/officeDocument/2006/relationships/image" Target="../media/image22.tmp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.jpg"/><Relationship Id="rId13" Type="http://schemas.openxmlformats.org/officeDocument/2006/relationships/image" Target="../media/image39.gif"/><Relationship Id="rId18" Type="http://schemas.openxmlformats.org/officeDocument/2006/relationships/image" Target="../media/image44.gif"/><Relationship Id="rId26" Type="http://schemas.openxmlformats.org/officeDocument/2006/relationships/image" Target="../media/image52.tmp"/><Relationship Id="rId3" Type="http://schemas.openxmlformats.org/officeDocument/2006/relationships/image" Target="../media/image29.gif"/><Relationship Id="rId21" Type="http://schemas.openxmlformats.org/officeDocument/2006/relationships/image" Target="../media/image47.gif"/><Relationship Id="rId7" Type="http://schemas.openxmlformats.org/officeDocument/2006/relationships/image" Target="../media/image33.jpg"/><Relationship Id="rId12" Type="http://schemas.openxmlformats.org/officeDocument/2006/relationships/image" Target="../media/image38.jpg"/><Relationship Id="rId17" Type="http://schemas.openxmlformats.org/officeDocument/2006/relationships/image" Target="../media/image43.gif"/><Relationship Id="rId25" Type="http://schemas.openxmlformats.org/officeDocument/2006/relationships/image" Target="../media/image51.tmp"/><Relationship Id="rId2" Type="http://schemas.openxmlformats.org/officeDocument/2006/relationships/image" Target="../media/image28.gif"/><Relationship Id="rId16" Type="http://schemas.openxmlformats.org/officeDocument/2006/relationships/image" Target="../media/image42.gif"/><Relationship Id="rId20" Type="http://schemas.openxmlformats.org/officeDocument/2006/relationships/image" Target="../media/image46.jpeg"/><Relationship Id="rId29" Type="http://schemas.openxmlformats.org/officeDocument/2006/relationships/image" Target="../media/image55.png"/><Relationship Id="rId1" Type="http://schemas.openxmlformats.org/officeDocument/2006/relationships/image" Target="../media/image27.gif"/><Relationship Id="rId6" Type="http://schemas.openxmlformats.org/officeDocument/2006/relationships/image" Target="../media/image32.gif"/><Relationship Id="rId11" Type="http://schemas.openxmlformats.org/officeDocument/2006/relationships/image" Target="../media/image37.jpeg"/><Relationship Id="rId24" Type="http://schemas.openxmlformats.org/officeDocument/2006/relationships/image" Target="../media/image50.jpeg"/><Relationship Id="rId5" Type="http://schemas.openxmlformats.org/officeDocument/2006/relationships/image" Target="../media/image31.gif"/><Relationship Id="rId15" Type="http://schemas.openxmlformats.org/officeDocument/2006/relationships/image" Target="../media/image41.jpg"/><Relationship Id="rId23" Type="http://schemas.openxmlformats.org/officeDocument/2006/relationships/image" Target="../media/image49.tmp"/><Relationship Id="rId28" Type="http://schemas.openxmlformats.org/officeDocument/2006/relationships/image" Target="../media/image54.gif"/><Relationship Id="rId10" Type="http://schemas.openxmlformats.org/officeDocument/2006/relationships/image" Target="../media/image36.gif"/><Relationship Id="rId19" Type="http://schemas.openxmlformats.org/officeDocument/2006/relationships/image" Target="../media/image45.jpeg"/><Relationship Id="rId4" Type="http://schemas.openxmlformats.org/officeDocument/2006/relationships/image" Target="../media/image30.gif"/><Relationship Id="rId9" Type="http://schemas.openxmlformats.org/officeDocument/2006/relationships/image" Target="../media/image35.gif"/><Relationship Id="rId14" Type="http://schemas.openxmlformats.org/officeDocument/2006/relationships/image" Target="../media/image40.gif"/><Relationship Id="rId22" Type="http://schemas.openxmlformats.org/officeDocument/2006/relationships/image" Target="../media/image48.gif"/><Relationship Id="rId27" Type="http://schemas.openxmlformats.org/officeDocument/2006/relationships/image" Target="../media/image53.jpeg"/><Relationship Id="rId30" Type="http://schemas.openxmlformats.org/officeDocument/2006/relationships/image" Target="../media/image2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52</xdr:row>
      <xdr:rowOff>66676</xdr:rowOff>
    </xdr:from>
    <xdr:to>
      <xdr:col>1</xdr:col>
      <xdr:colOff>2305050</xdr:colOff>
      <xdr:row>57</xdr:row>
      <xdr:rowOff>28576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12449176"/>
          <a:ext cx="230505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2286000</xdr:colOff>
      <xdr:row>64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13716000"/>
          <a:ext cx="2286000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1362076</xdr:colOff>
      <xdr:row>4</xdr:row>
      <xdr:rowOff>2</xdr:rowOff>
    </xdr:from>
    <xdr:to>
      <xdr:col>1</xdr:col>
      <xdr:colOff>2019374</xdr:colOff>
      <xdr:row>8</xdr:row>
      <xdr:rowOff>30359</xdr:rowOff>
    </xdr:to>
    <xdr:pic>
      <xdr:nvPicPr>
        <xdr:cNvPr id="12" name="Picture 11" descr="C:\Users\faiyaz.BELLEVUEBOYS\AppData\Local\Microsoft\Windows\Temporary Internet Files\Content.IE5\8AEWIUZR\MC900370786[1].wmf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0389" y="952502"/>
          <a:ext cx="657298" cy="728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1951038</xdr:colOff>
      <xdr:row>6</xdr:row>
      <xdr:rowOff>203202</xdr:rowOff>
    </xdr:from>
    <xdr:to>
      <xdr:col>1</xdr:col>
      <xdr:colOff>2660646</xdr:colOff>
      <xdr:row>10</xdr:row>
      <xdr:rowOff>72359</xdr:rowOff>
    </xdr:to>
    <xdr:pic>
      <xdr:nvPicPr>
        <xdr:cNvPr id="14" name="Picture 13" descr="C:\Users\faiyaz.BELLEVUEBOYS\AppData\Local\Microsoft\Windows\Temporary Internet Files\Content.IE5\8AEWIUZR\MC900030370[1].wmf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1" y="1457327"/>
          <a:ext cx="709608" cy="6470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2644775</xdr:colOff>
      <xdr:row>8</xdr:row>
      <xdr:rowOff>159650</xdr:rowOff>
    </xdr:from>
    <xdr:to>
      <xdr:col>1</xdr:col>
      <xdr:colOff>3288373</xdr:colOff>
      <xdr:row>12</xdr:row>
      <xdr:rowOff>39687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3088" y="1810650"/>
          <a:ext cx="643598" cy="642037"/>
        </a:xfrm>
        <a:prstGeom prst="rect">
          <a:avLst/>
        </a:prstGeom>
      </xdr:spPr>
    </xdr:pic>
    <xdr:clientData/>
  </xdr:twoCellAnchor>
  <xdr:twoCellAnchor editAs="oneCell">
    <xdr:from>
      <xdr:col>2</xdr:col>
      <xdr:colOff>3175</xdr:colOff>
      <xdr:row>16</xdr:row>
      <xdr:rowOff>118084</xdr:rowOff>
    </xdr:from>
    <xdr:to>
      <xdr:col>6</xdr:col>
      <xdr:colOff>0</xdr:colOff>
      <xdr:row>20</xdr:row>
      <xdr:rowOff>166687</xdr:rowOff>
    </xdr:to>
    <xdr:pic>
      <xdr:nvPicPr>
        <xdr:cNvPr id="16" name="Picture 15" descr="C:\Users\faiyaz.BELLEVUEBOYS\AppData\Local\Microsoft\Windows\Temporary Internet Files\Content.IE5\HZN2DOY9\MP900442328[1]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1425" y="3396272"/>
          <a:ext cx="1760537" cy="10011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1104901</xdr:colOff>
      <xdr:row>24</xdr:row>
      <xdr:rowOff>180975</xdr:rowOff>
    </xdr:from>
    <xdr:to>
      <xdr:col>1</xdr:col>
      <xdr:colOff>4410075</xdr:colOff>
      <xdr:row>30</xdr:row>
      <xdr:rowOff>781050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26" y="5486400"/>
          <a:ext cx="3305174" cy="1771650"/>
        </a:xfrm>
        <a:prstGeom prst="rect">
          <a:avLst/>
        </a:prstGeom>
      </xdr:spPr>
    </xdr:pic>
    <xdr:clientData/>
  </xdr:twoCellAnchor>
  <xdr:twoCellAnchor editAs="oneCell">
    <xdr:from>
      <xdr:col>1</xdr:col>
      <xdr:colOff>1085851</xdr:colOff>
      <xdr:row>34</xdr:row>
      <xdr:rowOff>57150</xdr:rowOff>
    </xdr:from>
    <xdr:to>
      <xdr:col>1</xdr:col>
      <xdr:colOff>4391025</xdr:colOff>
      <xdr:row>40</xdr:row>
      <xdr:rowOff>657225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2576" y="8115300"/>
          <a:ext cx="3305174" cy="1771650"/>
        </a:xfrm>
        <a:prstGeom prst="rect">
          <a:avLst/>
        </a:prstGeom>
      </xdr:spPr>
    </xdr:pic>
    <xdr:clientData/>
  </xdr:twoCellAnchor>
  <xdr:twoCellAnchor editAs="oneCell">
    <xdr:from>
      <xdr:col>1</xdr:col>
      <xdr:colOff>1266825</xdr:colOff>
      <xdr:row>44</xdr:row>
      <xdr:rowOff>57150</xdr:rowOff>
    </xdr:from>
    <xdr:to>
      <xdr:col>1</xdr:col>
      <xdr:colOff>4410075</xdr:colOff>
      <xdr:row>50</xdr:row>
      <xdr:rowOff>733425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3550" y="10829925"/>
          <a:ext cx="3143250" cy="177165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72</xdr:row>
      <xdr:rowOff>34988</xdr:rowOff>
    </xdr:from>
    <xdr:to>
      <xdr:col>1</xdr:col>
      <xdr:colOff>3181350</xdr:colOff>
      <xdr:row>77</xdr:row>
      <xdr:rowOff>0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7656238"/>
          <a:ext cx="3562350" cy="2974912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83</xdr:row>
      <xdr:rowOff>82613</xdr:rowOff>
    </xdr:from>
    <xdr:to>
      <xdr:col>1</xdr:col>
      <xdr:colOff>3181350</xdr:colOff>
      <xdr:row>87</xdr:row>
      <xdr:rowOff>200025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22161563"/>
          <a:ext cx="3562350" cy="2974912"/>
        </a:xfrm>
        <a:prstGeom prst="rect">
          <a:avLst/>
        </a:prstGeom>
      </xdr:spPr>
    </xdr:pic>
    <xdr:clientData/>
  </xdr:twoCellAnchor>
  <xdr:twoCellAnchor editAs="oneCell">
    <xdr:from>
      <xdr:col>1</xdr:col>
      <xdr:colOff>2705101</xdr:colOff>
      <xdr:row>83</xdr:row>
      <xdr:rowOff>523875</xdr:rowOff>
    </xdr:from>
    <xdr:to>
      <xdr:col>4</xdr:col>
      <xdr:colOff>476250</xdr:colOff>
      <xdr:row>83</xdr:row>
      <xdr:rowOff>1019175</xdr:rowOff>
    </xdr:to>
    <xdr:pic>
      <xdr:nvPicPr>
        <xdr:cNvPr id="6" name="Picture 5" descr="Screen Clipping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1826" y="22726650"/>
          <a:ext cx="3352799" cy="495300"/>
        </a:xfrm>
        <a:prstGeom prst="rect">
          <a:avLst/>
        </a:prstGeom>
      </xdr:spPr>
    </xdr:pic>
    <xdr:clientData/>
  </xdr:twoCellAnchor>
  <xdr:twoCellAnchor>
    <xdr:from>
      <xdr:col>1</xdr:col>
      <xdr:colOff>2647950</xdr:colOff>
      <xdr:row>83</xdr:row>
      <xdr:rowOff>428625</xdr:rowOff>
    </xdr:from>
    <xdr:to>
      <xdr:col>1</xdr:col>
      <xdr:colOff>3286125</xdr:colOff>
      <xdr:row>83</xdr:row>
      <xdr:rowOff>1085849</xdr:rowOff>
    </xdr:to>
    <xdr:sp macro="" textlink="">
      <xdr:nvSpPr>
        <xdr:cNvPr id="7" name="Oval 6"/>
        <xdr:cNvSpPr/>
      </xdr:nvSpPr>
      <xdr:spPr>
        <a:xfrm>
          <a:off x="3114675" y="22631400"/>
          <a:ext cx="638175" cy="657224"/>
        </a:xfrm>
        <a:prstGeom prst="ellipse">
          <a:avLst/>
        </a:prstGeom>
        <a:noFill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1</xdr:col>
      <xdr:colOff>2524128</xdr:colOff>
      <xdr:row>74</xdr:row>
      <xdr:rowOff>85725</xdr:rowOff>
    </xdr:from>
    <xdr:to>
      <xdr:col>4</xdr:col>
      <xdr:colOff>523876</xdr:colOff>
      <xdr:row>76</xdr:row>
      <xdr:rowOff>361950</xdr:rowOff>
    </xdr:to>
    <xdr:pic>
      <xdr:nvPicPr>
        <xdr:cNvPr id="4" name="Picture 3" descr="Screen Clipping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0853" y="18087975"/>
          <a:ext cx="3581398" cy="657225"/>
        </a:xfrm>
        <a:prstGeom prst="rect">
          <a:avLst/>
        </a:prstGeom>
      </xdr:spPr>
    </xdr:pic>
    <xdr:clientData/>
  </xdr:twoCellAnchor>
  <xdr:twoCellAnchor>
    <xdr:from>
      <xdr:col>3</xdr:col>
      <xdr:colOff>749291</xdr:colOff>
      <xdr:row>74</xdr:row>
      <xdr:rowOff>123825</xdr:rowOff>
    </xdr:from>
    <xdr:to>
      <xdr:col>4</xdr:col>
      <xdr:colOff>554029</xdr:colOff>
      <xdr:row>76</xdr:row>
      <xdr:rowOff>371475</xdr:rowOff>
    </xdr:to>
    <xdr:sp macro="" textlink="">
      <xdr:nvSpPr>
        <xdr:cNvPr id="5" name="Oval 4"/>
        <xdr:cNvSpPr/>
      </xdr:nvSpPr>
      <xdr:spPr>
        <a:xfrm>
          <a:off x="5932479" y="17340263"/>
          <a:ext cx="669925" cy="628650"/>
        </a:xfrm>
        <a:prstGeom prst="ellipse">
          <a:avLst/>
        </a:prstGeom>
        <a:noFill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0</xdr:col>
      <xdr:colOff>323850</xdr:colOff>
      <xdr:row>94</xdr:row>
      <xdr:rowOff>44513</xdr:rowOff>
    </xdr:from>
    <xdr:to>
      <xdr:col>1</xdr:col>
      <xdr:colOff>3419475</xdr:colOff>
      <xdr:row>99</xdr:row>
      <xdr:rowOff>561975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" y="26762138"/>
          <a:ext cx="3562350" cy="2974912"/>
        </a:xfrm>
        <a:prstGeom prst="rect">
          <a:avLst/>
        </a:prstGeom>
      </xdr:spPr>
    </xdr:pic>
    <xdr:clientData/>
  </xdr:twoCellAnchor>
  <xdr:twoCellAnchor editAs="oneCell">
    <xdr:from>
      <xdr:col>1</xdr:col>
      <xdr:colOff>2924176</xdr:colOff>
      <xdr:row>95</xdr:row>
      <xdr:rowOff>76199</xdr:rowOff>
    </xdr:from>
    <xdr:to>
      <xdr:col>4</xdr:col>
      <xdr:colOff>542925</xdr:colOff>
      <xdr:row>96</xdr:row>
      <xdr:rowOff>95249</xdr:rowOff>
    </xdr:to>
    <xdr:pic>
      <xdr:nvPicPr>
        <xdr:cNvPr id="8" name="Picture 7" descr="Screen Clipping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0901" y="26984324"/>
          <a:ext cx="3200399" cy="600075"/>
        </a:xfrm>
        <a:prstGeom prst="rect">
          <a:avLst/>
        </a:prstGeom>
      </xdr:spPr>
    </xdr:pic>
    <xdr:clientData/>
  </xdr:twoCellAnchor>
  <xdr:twoCellAnchor>
    <xdr:from>
      <xdr:col>1</xdr:col>
      <xdr:colOff>3581400</xdr:colOff>
      <xdr:row>95</xdr:row>
      <xdr:rowOff>38100</xdr:rowOff>
    </xdr:from>
    <xdr:to>
      <xdr:col>1</xdr:col>
      <xdr:colOff>4238625</xdr:colOff>
      <xdr:row>96</xdr:row>
      <xdr:rowOff>133351</xdr:rowOff>
    </xdr:to>
    <xdr:sp macro="" textlink="">
      <xdr:nvSpPr>
        <xdr:cNvPr id="9" name="Oval 8"/>
        <xdr:cNvSpPr/>
      </xdr:nvSpPr>
      <xdr:spPr>
        <a:xfrm>
          <a:off x="4048125" y="26946225"/>
          <a:ext cx="657225" cy="676276"/>
        </a:xfrm>
        <a:prstGeom prst="ellipse">
          <a:avLst/>
        </a:prstGeom>
        <a:noFill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0</xdr:col>
      <xdr:colOff>171450</xdr:colOff>
      <xdr:row>106</xdr:row>
      <xdr:rowOff>101663</xdr:rowOff>
    </xdr:from>
    <xdr:to>
      <xdr:col>1</xdr:col>
      <xdr:colOff>3267075</xdr:colOff>
      <xdr:row>109</xdr:row>
      <xdr:rowOff>676275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31505588"/>
          <a:ext cx="3562350" cy="2974912"/>
        </a:xfrm>
        <a:prstGeom prst="rect">
          <a:avLst/>
        </a:prstGeom>
      </xdr:spPr>
    </xdr:pic>
    <xdr:clientData/>
  </xdr:twoCellAnchor>
  <xdr:twoCellAnchor editAs="oneCell">
    <xdr:from>
      <xdr:col>1</xdr:col>
      <xdr:colOff>2647951</xdr:colOff>
      <xdr:row>107</xdr:row>
      <xdr:rowOff>28575</xdr:rowOff>
    </xdr:from>
    <xdr:to>
      <xdr:col>4</xdr:col>
      <xdr:colOff>457201</xdr:colOff>
      <xdr:row>107</xdr:row>
      <xdr:rowOff>485775</xdr:rowOff>
    </xdr:to>
    <xdr:pic>
      <xdr:nvPicPr>
        <xdr:cNvPr id="25" name="Picture 24"/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40" r="18326" b="31011"/>
        <a:stretch/>
      </xdr:blipFill>
      <xdr:spPr>
        <a:xfrm>
          <a:off x="3114676" y="32042100"/>
          <a:ext cx="3390900" cy="457200"/>
        </a:xfrm>
        <a:prstGeom prst="rect">
          <a:avLst/>
        </a:prstGeom>
      </xdr:spPr>
    </xdr:pic>
    <xdr:clientData/>
  </xdr:twoCellAnchor>
  <xdr:twoCellAnchor>
    <xdr:from>
      <xdr:col>3</xdr:col>
      <xdr:colOff>703254</xdr:colOff>
      <xdr:row>106</xdr:row>
      <xdr:rowOff>523875</xdr:rowOff>
    </xdr:from>
    <xdr:to>
      <xdr:col>4</xdr:col>
      <xdr:colOff>493704</xdr:colOff>
      <xdr:row>107</xdr:row>
      <xdr:rowOff>590551</xdr:rowOff>
    </xdr:to>
    <xdr:sp macro="" textlink="">
      <xdr:nvSpPr>
        <xdr:cNvPr id="26" name="Oval 25"/>
        <xdr:cNvSpPr/>
      </xdr:nvSpPr>
      <xdr:spPr>
        <a:xfrm>
          <a:off x="5886442" y="31115000"/>
          <a:ext cx="655637" cy="677864"/>
        </a:xfrm>
        <a:prstGeom prst="ellipse">
          <a:avLst/>
        </a:prstGeom>
        <a:noFill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1</xdr:col>
      <xdr:colOff>85725</xdr:colOff>
      <xdr:row>116</xdr:row>
      <xdr:rowOff>76200</xdr:rowOff>
    </xdr:from>
    <xdr:to>
      <xdr:col>1</xdr:col>
      <xdr:colOff>4181475</xdr:colOff>
      <xdr:row>116</xdr:row>
      <xdr:rowOff>2371725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" y="36585525"/>
          <a:ext cx="4095750" cy="22955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124</xdr:row>
      <xdr:rowOff>57150</xdr:rowOff>
    </xdr:from>
    <xdr:to>
      <xdr:col>1</xdr:col>
      <xdr:colOff>4152900</xdr:colOff>
      <xdr:row>124</xdr:row>
      <xdr:rowOff>2352675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41071800"/>
          <a:ext cx="4095750" cy="229552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132</xdr:row>
      <xdr:rowOff>104775</xdr:rowOff>
    </xdr:from>
    <xdr:to>
      <xdr:col>1</xdr:col>
      <xdr:colOff>4133850</xdr:colOff>
      <xdr:row>132</xdr:row>
      <xdr:rowOff>2400300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45729525"/>
          <a:ext cx="4095750" cy="22955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140</xdr:row>
      <xdr:rowOff>114300</xdr:rowOff>
    </xdr:from>
    <xdr:to>
      <xdr:col>1</xdr:col>
      <xdr:colOff>4152900</xdr:colOff>
      <xdr:row>140</xdr:row>
      <xdr:rowOff>2409825</xdr:rowOff>
    </xdr:to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50311050"/>
          <a:ext cx="4095750" cy="229552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149</xdr:row>
      <xdr:rowOff>47626</xdr:rowOff>
    </xdr:from>
    <xdr:to>
      <xdr:col>1</xdr:col>
      <xdr:colOff>4380133</xdr:colOff>
      <xdr:row>149</xdr:row>
      <xdr:rowOff>2886075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55826026"/>
          <a:ext cx="4808757" cy="2838449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158</xdr:row>
      <xdr:rowOff>66675</xdr:rowOff>
    </xdr:from>
    <xdr:to>
      <xdr:col>4</xdr:col>
      <xdr:colOff>384175</xdr:colOff>
      <xdr:row>158</xdr:row>
      <xdr:rowOff>1329207</xdr:rowOff>
    </xdr:to>
    <xdr:pic>
      <xdr:nvPicPr>
        <xdr:cNvPr id="31" name="Picture 30"/>
        <xdr:cNvPicPr>
          <a:picLocks noChangeAspect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537"/>
        <a:stretch/>
      </xdr:blipFill>
      <xdr:spPr>
        <a:xfrm>
          <a:off x="76200" y="61055250"/>
          <a:ext cx="6356350" cy="1262532"/>
        </a:xfrm>
        <a:prstGeom prst="rect">
          <a:avLst/>
        </a:prstGeom>
      </xdr:spPr>
    </xdr:pic>
    <xdr:clientData/>
  </xdr:twoCellAnchor>
  <xdr:twoCellAnchor editAs="oneCell">
    <xdr:from>
      <xdr:col>1</xdr:col>
      <xdr:colOff>1817688</xdr:colOff>
      <xdr:row>165</xdr:row>
      <xdr:rowOff>20638</xdr:rowOff>
    </xdr:from>
    <xdr:to>
      <xdr:col>1</xdr:col>
      <xdr:colOff>2880551</xdr:colOff>
      <xdr:row>170</xdr:row>
      <xdr:rowOff>39688</xdr:rowOff>
    </xdr:to>
    <xdr:pic>
      <xdr:nvPicPr>
        <xdr:cNvPr id="1024" name="Picture 1023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1" y="59837638"/>
          <a:ext cx="1062863" cy="979488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172</xdr:row>
      <xdr:rowOff>57150</xdr:rowOff>
    </xdr:from>
    <xdr:to>
      <xdr:col>1</xdr:col>
      <xdr:colOff>4373962</xdr:colOff>
      <xdr:row>172</xdr:row>
      <xdr:rowOff>2476500</xdr:rowOff>
    </xdr:to>
    <xdr:pic>
      <xdr:nvPicPr>
        <xdr:cNvPr id="1025" name="Picture 1024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66189225"/>
          <a:ext cx="4783537" cy="241935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182</xdr:row>
      <xdr:rowOff>38100</xdr:rowOff>
    </xdr:from>
    <xdr:to>
      <xdr:col>1</xdr:col>
      <xdr:colOff>4354912</xdr:colOff>
      <xdr:row>182</xdr:row>
      <xdr:rowOff>2457450</xdr:rowOff>
    </xdr:to>
    <xdr:pic>
      <xdr:nvPicPr>
        <xdr:cNvPr id="35" name="Picture 34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71208900"/>
          <a:ext cx="4783537" cy="2419350"/>
        </a:xfrm>
        <a:prstGeom prst="rect">
          <a:avLst/>
        </a:prstGeom>
      </xdr:spPr>
    </xdr:pic>
    <xdr:clientData/>
  </xdr:twoCellAnchor>
  <xdr:twoCellAnchor editAs="oneCell">
    <xdr:from>
      <xdr:col>1</xdr:col>
      <xdr:colOff>2771775</xdr:colOff>
      <xdr:row>189</xdr:row>
      <xdr:rowOff>85725</xdr:rowOff>
    </xdr:from>
    <xdr:to>
      <xdr:col>1</xdr:col>
      <xdr:colOff>4295775</xdr:colOff>
      <xdr:row>194</xdr:row>
      <xdr:rowOff>180975</xdr:rowOff>
    </xdr:to>
    <xdr:pic>
      <xdr:nvPicPr>
        <xdr:cNvPr id="1026" name="Picture 1025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0" y="75647550"/>
          <a:ext cx="1524000" cy="1076325"/>
        </a:xfrm>
        <a:prstGeom prst="rect">
          <a:avLst/>
        </a:prstGeom>
      </xdr:spPr>
    </xdr:pic>
    <xdr:clientData/>
  </xdr:twoCellAnchor>
  <xdr:twoCellAnchor editAs="oneCell">
    <xdr:from>
      <xdr:col>1</xdr:col>
      <xdr:colOff>2981326</xdr:colOff>
      <xdr:row>196</xdr:row>
      <xdr:rowOff>57151</xdr:rowOff>
    </xdr:from>
    <xdr:to>
      <xdr:col>1</xdr:col>
      <xdr:colOff>4029076</xdr:colOff>
      <xdr:row>201</xdr:row>
      <xdr:rowOff>171451</xdr:rowOff>
    </xdr:to>
    <xdr:pic>
      <xdr:nvPicPr>
        <xdr:cNvPr id="37" name="Picture 36" descr="C:\Users\faiyaz.BELLEVUEBOYS\AppData\Local\Microsoft\Windows\Temporary Internet Files\Content.IE5\B3W5O0W3\MC900432681[1].png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8051" y="73142476"/>
          <a:ext cx="1047750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3064969</xdr:colOff>
      <xdr:row>203</xdr:row>
      <xdr:rowOff>103187</xdr:rowOff>
    </xdr:from>
    <xdr:to>
      <xdr:col>1</xdr:col>
      <xdr:colOff>4206874</xdr:colOff>
      <xdr:row>208</xdr:row>
      <xdr:rowOff>119062</xdr:rowOff>
    </xdr:to>
    <xdr:pic>
      <xdr:nvPicPr>
        <xdr:cNvPr id="36" name="Picture 35" descr="http://www.eusa.ed.ac.uk/pageassets/getinvolved/eusaglobal/languages/tandem/Tandem_logo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91" t="4807" r="11230" b="29150"/>
        <a:stretch/>
      </xdr:blipFill>
      <xdr:spPr bwMode="auto">
        <a:xfrm>
          <a:off x="3533282" y="72636062"/>
          <a:ext cx="1141905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3079735</xdr:colOff>
      <xdr:row>210</xdr:row>
      <xdr:rowOff>72173</xdr:rowOff>
    </xdr:from>
    <xdr:to>
      <xdr:col>1</xdr:col>
      <xdr:colOff>4127486</xdr:colOff>
      <xdr:row>215</xdr:row>
      <xdr:rowOff>137160</xdr:rowOff>
    </xdr:to>
    <xdr:pic>
      <xdr:nvPicPr>
        <xdr:cNvPr id="40" name="Picture 39" descr="http://t2.gstatic.com/images?q=tbn:ANd9GcTexQdwwEE67ddhapzz1FDHLU0CCfIHcNLVHexZ86SHi_wwcpmvar0hQY0q:img.bhs4.com/66/9/669a3b8d95ff0706bb8d44a2e0f37b830f9f9aa8_large.jpg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8048" y="73970298"/>
          <a:ext cx="1047751" cy="104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3016250</xdr:colOff>
      <xdr:row>221</xdr:row>
      <xdr:rowOff>63500</xdr:rowOff>
    </xdr:from>
    <xdr:to>
      <xdr:col>1</xdr:col>
      <xdr:colOff>4491480</xdr:colOff>
      <xdr:row>226</xdr:row>
      <xdr:rowOff>67730</xdr:rowOff>
    </xdr:to>
    <xdr:pic>
      <xdr:nvPicPr>
        <xdr:cNvPr id="10" name="Picture 9" descr="Screen Clipping"/>
        <xdr:cNvPicPr>
          <a:picLocks noChangeAspect="1"/>
        </xdr:cNvPicPr>
      </xdr:nvPicPr>
      <xdr:blipFill>
        <a:blip xmlns:r="http://schemas.openxmlformats.org/officeDocument/2006/relationships" r:embed="rId2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4563" y="75985688"/>
          <a:ext cx="1475230" cy="980542"/>
        </a:xfrm>
        <a:prstGeom prst="rect">
          <a:avLst/>
        </a:prstGeom>
      </xdr:spPr>
    </xdr:pic>
    <xdr:clientData/>
  </xdr:twoCellAnchor>
  <xdr:twoCellAnchor>
    <xdr:from>
      <xdr:col>1</xdr:col>
      <xdr:colOff>158078</xdr:colOff>
      <xdr:row>227</xdr:row>
      <xdr:rowOff>293691</xdr:rowOff>
    </xdr:from>
    <xdr:to>
      <xdr:col>1</xdr:col>
      <xdr:colOff>3414500</xdr:colOff>
      <xdr:row>228</xdr:row>
      <xdr:rowOff>833442</xdr:rowOff>
    </xdr:to>
    <xdr:grpSp>
      <xdr:nvGrpSpPr>
        <xdr:cNvPr id="13" name="Group 12"/>
        <xdr:cNvGrpSpPr/>
      </xdr:nvGrpSpPr>
      <xdr:grpSpPr>
        <a:xfrm>
          <a:off x="626391" y="77890691"/>
          <a:ext cx="3256422" cy="889001"/>
          <a:chOff x="1047105" y="77835125"/>
          <a:chExt cx="3256422" cy="889001"/>
        </a:xfrm>
      </xdr:grpSpPr>
      <xdr:pic>
        <xdr:nvPicPr>
          <xdr:cNvPr id="44" name="Picture 43" descr="http://t3.gstatic.com/images?q=tbn:ANd9GcTbzrnsfTIHlU16_a1q3VG2pHQIaQ3XD91wsNTs_yA_9xMB7VX3WA:www.homespeakersguide.com/wp-content/uploads/2013/02/Audioengine-A5%2B-Premium-Powered-Speaker-Pair-Carbonized-Solid-Bamboo-1024x1024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47105" y="77835127"/>
            <a:ext cx="873770" cy="8692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5" name="Picture 44" descr="http://t0.gstatic.com/images?q=tbn:ANd9GcSrLpgyLUvNWo4uH55oCvZs0hi3AeRAxzFjAfClsGaO6xwc6Q9Rbw:www.cmsdistribution.com/images/products/full/8396_LSM%2520-%2520100-1.jpg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9334"/>
          <a:stretch/>
        </xdr:blipFill>
        <xdr:spPr bwMode="auto">
          <a:xfrm>
            <a:off x="1915233" y="77835125"/>
            <a:ext cx="1059540" cy="8810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6" name="Picture 45" descr="http://t3.gstatic.com/images?q=tbn:ANd9GcRWbdkc55UjttDscF-vUhCEDA-aciJQ4WgWEL9xl2hId8aP_i4U:www.geeky-gadgets.com/wp-content/uploads/2010/03/NVIDIA-ION-processor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2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960689" y="77835125"/>
            <a:ext cx="1342838" cy="88900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7</xdr:col>
      <xdr:colOff>182563</xdr:colOff>
      <xdr:row>0</xdr:row>
      <xdr:rowOff>55563</xdr:rowOff>
    </xdr:from>
    <xdr:to>
      <xdr:col>15</xdr:col>
      <xdr:colOff>127000</xdr:colOff>
      <xdr:row>6</xdr:row>
      <xdr:rowOff>150813</xdr:rowOff>
    </xdr:to>
    <xdr:pic>
      <xdr:nvPicPr>
        <xdr:cNvPr id="11" name="Picture 10"/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00" t="31578" r="12212" b="39404"/>
        <a:stretch/>
      </xdr:blipFill>
      <xdr:spPr>
        <a:xfrm>
          <a:off x="6992938" y="55563"/>
          <a:ext cx="4833937" cy="13493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2571163</xdr:colOff>
      <xdr:row>4</xdr:row>
      <xdr:rowOff>28739</xdr:rowOff>
    </xdr:from>
    <xdr:to>
      <xdr:col>1</xdr:col>
      <xdr:colOff>4444093</xdr:colOff>
      <xdr:row>10</xdr:row>
      <xdr:rowOff>133350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7888" y="1019339"/>
          <a:ext cx="1872930" cy="1190461"/>
        </a:xfrm>
        <a:prstGeom prst="rect">
          <a:avLst/>
        </a:prstGeom>
      </xdr:spPr>
    </xdr:pic>
    <xdr:clientData/>
  </xdr:twoCellAnchor>
  <xdr:twoCellAnchor editAs="oneCell">
    <xdr:from>
      <xdr:col>1</xdr:col>
      <xdr:colOff>2590799</xdr:colOff>
      <xdr:row>12</xdr:row>
      <xdr:rowOff>20418</xdr:rowOff>
    </xdr:from>
    <xdr:to>
      <xdr:col>1</xdr:col>
      <xdr:colOff>4448174</xdr:colOff>
      <xdr:row>18</xdr:row>
      <xdr:rowOff>136528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57524" y="2858868"/>
          <a:ext cx="1857375" cy="118291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1333500</xdr:colOff>
      <xdr:row>21</xdr:row>
      <xdr:rowOff>20411</xdr:rowOff>
    </xdr:from>
    <xdr:to>
      <xdr:col>1</xdr:col>
      <xdr:colOff>4448175</xdr:colOff>
      <xdr:row>31</xdr:row>
      <xdr:rowOff>161926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4325711"/>
          <a:ext cx="3114675" cy="2075090"/>
        </a:xfrm>
        <a:prstGeom prst="rect">
          <a:avLst/>
        </a:prstGeom>
      </xdr:spPr>
    </xdr:pic>
    <xdr:clientData/>
  </xdr:twoCellAnchor>
  <xdr:twoCellAnchor editAs="oneCell">
    <xdr:from>
      <xdr:col>1</xdr:col>
      <xdr:colOff>1352550</xdr:colOff>
      <xdr:row>33</xdr:row>
      <xdr:rowOff>9525</xdr:rowOff>
    </xdr:from>
    <xdr:to>
      <xdr:col>1</xdr:col>
      <xdr:colOff>4448175</xdr:colOff>
      <xdr:row>43</xdr:row>
      <xdr:rowOff>28575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9275" y="6829425"/>
          <a:ext cx="3095625" cy="1952625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314324</xdr:colOff>
      <xdr:row>44</xdr:row>
      <xdr:rowOff>19050</xdr:rowOff>
    </xdr:from>
    <xdr:to>
      <xdr:col>1</xdr:col>
      <xdr:colOff>4229100</xdr:colOff>
      <xdr:row>45</xdr:row>
      <xdr:rowOff>457200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4" y="9153525"/>
          <a:ext cx="4381501" cy="628650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333374</xdr:colOff>
      <xdr:row>47</xdr:row>
      <xdr:rowOff>57151</xdr:rowOff>
    </xdr:from>
    <xdr:to>
      <xdr:col>1</xdr:col>
      <xdr:colOff>4219575</xdr:colOff>
      <xdr:row>49</xdr:row>
      <xdr:rowOff>657185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4" y="10096501"/>
          <a:ext cx="4352926" cy="98103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47626</xdr:colOff>
      <xdr:row>56</xdr:row>
      <xdr:rowOff>38100</xdr:rowOff>
    </xdr:from>
    <xdr:to>
      <xdr:col>1</xdr:col>
      <xdr:colOff>3689058</xdr:colOff>
      <xdr:row>62</xdr:row>
      <xdr:rowOff>104775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1" y="12944475"/>
          <a:ext cx="3641432" cy="1209675"/>
        </a:xfrm>
        <a:prstGeom prst="rect">
          <a:avLst/>
        </a:prstGeom>
      </xdr:spPr>
    </xdr:pic>
    <xdr:clientData/>
  </xdr:twoCellAnchor>
  <xdr:twoCellAnchor editAs="oneCell">
    <xdr:from>
      <xdr:col>1</xdr:col>
      <xdr:colOff>2276475</xdr:colOff>
      <xdr:row>75</xdr:row>
      <xdr:rowOff>28575</xdr:rowOff>
    </xdr:from>
    <xdr:to>
      <xdr:col>2</xdr:col>
      <xdr:colOff>0</xdr:colOff>
      <xdr:row>83</xdr:row>
      <xdr:rowOff>9525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3200" y="16478250"/>
          <a:ext cx="2305050" cy="1533525"/>
        </a:xfrm>
        <a:prstGeom prst="rect">
          <a:avLst/>
        </a:prstGeom>
      </xdr:spPr>
    </xdr:pic>
    <xdr:clientData/>
  </xdr:twoCellAnchor>
  <xdr:twoCellAnchor editAs="oneCell">
    <xdr:from>
      <xdr:col>1</xdr:col>
      <xdr:colOff>1124918</xdr:colOff>
      <xdr:row>84</xdr:row>
      <xdr:rowOff>7413</xdr:rowOff>
    </xdr:from>
    <xdr:to>
      <xdr:col>1</xdr:col>
      <xdr:colOff>4572000</xdr:colOff>
      <xdr:row>89</xdr:row>
      <xdr:rowOff>561975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1643" y="18390663"/>
          <a:ext cx="3447082" cy="1545162"/>
        </a:xfrm>
        <a:prstGeom prst="rect">
          <a:avLst/>
        </a:prstGeom>
      </xdr:spPr>
    </xdr:pic>
    <xdr:clientData/>
  </xdr:twoCellAnchor>
  <xdr:twoCellAnchor editAs="oneCell">
    <xdr:from>
      <xdr:col>1</xdr:col>
      <xdr:colOff>1133474</xdr:colOff>
      <xdr:row>91</xdr:row>
      <xdr:rowOff>9525</xdr:rowOff>
    </xdr:from>
    <xdr:to>
      <xdr:col>2</xdr:col>
      <xdr:colOff>0</xdr:colOff>
      <xdr:row>98</xdr:row>
      <xdr:rowOff>114300</xdr:rowOff>
    </xdr:to>
    <xdr:pic>
      <xdr:nvPicPr>
        <xdr:cNvPr id="13" name="Picture 12"/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90" t="15190" r="17921" b="21203"/>
        <a:stretch/>
      </xdr:blipFill>
      <xdr:spPr>
        <a:xfrm>
          <a:off x="1600199" y="20526375"/>
          <a:ext cx="3448051" cy="1485900"/>
        </a:xfrm>
        <a:prstGeom prst="rect">
          <a:avLst/>
        </a:prstGeom>
      </xdr:spPr>
    </xdr:pic>
    <xdr:clientData/>
  </xdr:twoCellAnchor>
  <xdr:twoCellAnchor editAs="oneCell">
    <xdr:from>
      <xdr:col>1</xdr:col>
      <xdr:colOff>2905125</xdr:colOff>
      <xdr:row>100</xdr:row>
      <xdr:rowOff>9525</xdr:rowOff>
    </xdr:from>
    <xdr:to>
      <xdr:col>1</xdr:col>
      <xdr:colOff>3876675</xdr:colOff>
      <xdr:row>105</xdr:row>
      <xdr:rowOff>152400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1850" y="22450425"/>
          <a:ext cx="971550" cy="1123950"/>
        </a:xfrm>
        <a:prstGeom prst="rect">
          <a:avLst/>
        </a:prstGeom>
      </xdr:spPr>
    </xdr:pic>
    <xdr:clientData/>
  </xdr:twoCellAnchor>
  <xdr:twoCellAnchor editAs="oneCell">
    <xdr:from>
      <xdr:col>1</xdr:col>
      <xdr:colOff>3495675</xdr:colOff>
      <xdr:row>107</xdr:row>
      <xdr:rowOff>1</xdr:rowOff>
    </xdr:from>
    <xdr:to>
      <xdr:col>1</xdr:col>
      <xdr:colOff>4572000</xdr:colOff>
      <xdr:row>113</xdr:row>
      <xdr:rowOff>161926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2400" y="24183976"/>
          <a:ext cx="1076325" cy="1352550"/>
        </a:xfrm>
        <a:prstGeom prst="rect">
          <a:avLst/>
        </a:prstGeom>
      </xdr:spPr>
    </xdr:pic>
    <xdr:clientData/>
  </xdr:twoCellAnchor>
  <xdr:twoCellAnchor editAs="oneCell">
    <xdr:from>
      <xdr:col>1</xdr:col>
      <xdr:colOff>2362200</xdr:colOff>
      <xdr:row>118</xdr:row>
      <xdr:rowOff>38100</xdr:rowOff>
    </xdr:from>
    <xdr:to>
      <xdr:col>1</xdr:col>
      <xdr:colOff>4572000</xdr:colOff>
      <xdr:row>129</xdr:row>
      <xdr:rowOff>11338</xdr:rowOff>
    </xdr:to>
    <xdr:pic>
      <xdr:nvPicPr>
        <xdr:cNvPr id="16" name="Picture 15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06"/>
        <a:stretch/>
      </xdr:blipFill>
      <xdr:spPr>
        <a:xfrm flipH="1">
          <a:off x="2828925" y="26908125"/>
          <a:ext cx="2209800" cy="2163988"/>
        </a:xfrm>
        <a:prstGeom prst="rect">
          <a:avLst/>
        </a:prstGeom>
      </xdr:spPr>
    </xdr:pic>
    <xdr:clientData/>
  </xdr:twoCellAnchor>
  <xdr:twoCellAnchor editAs="oneCell">
    <xdr:from>
      <xdr:col>1</xdr:col>
      <xdr:colOff>1268384</xdr:colOff>
      <xdr:row>130</xdr:row>
      <xdr:rowOff>20558</xdr:rowOff>
    </xdr:from>
    <xdr:to>
      <xdr:col>2</xdr:col>
      <xdr:colOff>0</xdr:colOff>
      <xdr:row>141</xdr:row>
      <xdr:rowOff>0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5109" y="29567108"/>
          <a:ext cx="3313141" cy="1970167"/>
        </a:xfrm>
        <a:prstGeom prst="rect">
          <a:avLst/>
        </a:prstGeom>
      </xdr:spPr>
    </xdr:pic>
    <xdr:clientData/>
  </xdr:twoCellAnchor>
  <xdr:twoCellAnchor editAs="oneCell">
    <xdr:from>
      <xdr:col>1</xdr:col>
      <xdr:colOff>3489416</xdr:colOff>
      <xdr:row>142</xdr:row>
      <xdr:rowOff>47625</xdr:rowOff>
    </xdr:from>
    <xdr:to>
      <xdr:col>1</xdr:col>
      <xdr:colOff>4572000</xdr:colOff>
      <xdr:row>147</xdr:row>
      <xdr:rowOff>123825</xdr:rowOff>
    </xdr:to>
    <xdr:pic>
      <xdr:nvPicPr>
        <xdr:cNvPr id="18" name="Picture 17" descr="secure.gif"/>
        <xdr:cNvPicPr>
          <a:picLocks noChangeAspect="1" noChangeArrowheads="1" noCrop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6141" y="32013525"/>
          <a:ext cx="1082584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2095193</xdr:colOff>
      <xdr:row>149</xdr:row>
      <xdr:rowOff>0</xdr:rowOff>
    </xdr:from>
    <xdr:to>
      <xdr:col>2</xdr:col>
      <xdr:colOff>0</xdr:colOff>
      <xdr:row>155</xdr:row>
      <xdr:rowOff>161925</xdr:rowOff>
    </xdr:to>
    <xdr:pic>
      <xdr:nvPicPr>
        <xdr:cNvPr id="19" name="Picture 18" descr="database.gif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1918" y="33613725"/>
          <a:ext cx="2486332" cy="129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2085975</xdr:colOff>
      <xdr:row>157</xdr:row>
      <xdr:rowOff>0</xdr:rowOff>
    </xdr:from>
    <xdr:to>
      <xdr:col>2</xdr:col>
      <xdr:colOff>3589</xdr:colOff>
      <xdr:row>173</xdr:row>
      <xdr:rowOff>1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2700" y="35109150"/>
          <a:ext cx="2499139" cy="3171826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157</xdr:row>
      <xdr:rowOff>66675</xdr:rowOff>
    </xdr:from>
    <xdr:to>
      <xdr:col>1</xdr:col>
      <xdr:colOff>914400</xdr:colOff>
      <xdr:row>160</xdr:row>
      <xdr:rowOff>180975</xdr:rowOff>
    </xdr:to>
    <xdr:pic>
      <xdr:nvPicPr>
        <xdr:cNvPr id="21" name="Picture 20" descr="bear.gif"/>
        <xdr:cNvPicPr>
          <a:picLocks noChangeAspect="1" noChangeArrowheads="1" noCrop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35175825"/>
          <a:ext cx="895350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161</xdr:row>
      <xdr:rowOff>95250</xdr:rowOff>
    </xdr:from>
    <xdr:to>
      <xdr:col>1</xdr:col>
      <xdr:colOff>904875</xdr:colOff>
      <xdr:row>165</xdr:row>
      <xdr:rowOff>47625</xdr:rowOff>
    </xdr:to>
    <xdr:pic>
      <xdr:nvPicPr>
        <xdr:cNvPr id="22" name="Picture 21" descr="puppy.gif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35966400"/>
          <a:ext cx="88582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165</xdr:row>
      <xdr:rowOff>85725</xdr:rowOff>
    </xdr:from>
    <xdr:to>
      <xdr:col>1</xdr:col>
      <xdr:colOff>904875</xdr:colOff>
      <xdr:row>169</xdr:row>
      <xdr:rowOff>19050</xdr:rowOff>
    </xdr:to>
    <xdr:pic>
      <xdr:nvPicPr>
        <xdr:cNvPr id="23" name="Picture 22" descr="TOILETDO.gif"/>
        <xdr:cNvPicPr>
          <a:picLocks noChangeAspect="1" noChangeArrowheads="1" noCrop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36747450"/>
          <a:ext cx="88582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19049</xdr:colOff>
      <xdr:row>169</xdr:row>
      <xdr:rowOff>85725</xdr:rowOff>
    </xdr:from>
    <xdr:to>
      <xdr:col>1</xdr:col>
      <xdr:colOff>904874</xdr:colOff>
      <xdr:row>172</xdr:row>
      <xdr:rowOff>171450</xdr:rowOff>
    </xdr:to>
    <xdr:pic>
      <xdr:nvPicPr>
        <xdr:cNvPr id="24" name="Picture 23" descr="german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4" y="37528500"/>
          <a:ext cx="88582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447674</xdr:colOff>
      <xdr:row>174</xdr:row>
      <xdr:rowOff>38100</xdr:rowOff>
    </xdr:from>
    <xdr:to>
      <xdr:col>1</xdr:col>
      <xdr:colOff>4352924</xdr:colOff>
      <xdr:row>189</xdr:row>
      <xdr:rowOff>110356</xdr:rowOff>
    </xdr:to>
    <xdr:pic>
      <xdr:nvPicPr>
        <xdr:cNvPr id="25" name="Picture 24" descr="cbeebies.jpg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4" y="38719125"/>
          <a:ext cx="4371975" cy="2948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2905125</xdr:colOff>
      <xdr:row>195</xdr:row>
      <xdr:rowOff>342900</xdr:rowOff>
    </xdr:from>
    <xdr:to>
      <xdr:col>3</xdr:col>
      <xdr:colOff>38100</xdr:colOff>
      <xdr:row>202</xdr:row>
      <xdr:rowOff>83004</xdr:rowOff>
    </xdr:to>
    <xdr:pic>
      <xdr:nvPicPr>
        <xdr:cNvPr id="26" name="Picture 25" descr="stern.gif"/>
        <xdr:cNvPicPr>
          <a:picLocks noChangeAspect="1" noChangeArrowheads="1" noCrop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43072050"/>
          <a:ext cx="1847850" cy="11879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2533650</xdr:colOff>
      <xdr:row>204</xdr:row>
      <xdr:rowOff>9525</xdr:rowOff>
    </xdr:from>
    <xdr:to>
      <xdr:col>1</xdr:col>
      <xdr:colOff>4571999</xdr:colOff>
      <xdr:row>209</xdr:row>
      <xdr:rowOff>54420</xdr:rowOff>
    </xdr:to>
    <xdr:pic>
      <xdr:nvPicPr>
        <xdr:cNvPr id="27" name="Picture 26" descr="password.gif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0375" y="44777025"/>
          <a:ext cx="2038349" cy="1025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3349625</xdr:colOff>
      <xdr:row>211</xdr:row>
      <xdr:rowOff>31750</xdr:rowOff>
    </xdr:from>
    <xdr:to>
      <xdr:col>1</xdr:col>
      <xdr:colOff>3976687</xdr:colOff>
      <xdr:row>216</xdr:row>
      <xdr:rowOff>69974</xdr:rowOff>
    </xdr:to>
    <xdr:pic>
      <xdr:nvPicPr>
        <xdr:cNvPr id="2" name="Picture 1" descr="Screen Clipping"/>
        <xdr:cNvPicPr>
          <a:picLocks noChangeAspect="1"/>
        </xdr:cNvPicPr>
      </xdr:nvPicPr>
      <xdr:blipFill>
        <a:blip xmlns:r="http://schemas.openxmlformats.org/officeDocument/2006/relationships" r:embed="rId2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7938" y="45974000"/>
          <a:ext cx="627062" cy="1006599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2762251</xdr:colOff>
      <xdr:row>220</xdr:row>
      <xdr:rowOff>31749</xdr:rowOff>
    </xdr:from>
    <xdr:to>
      <xdr:col>1</xdr:col>
      <xdr:colOff>4437063</xdr:colOff>
      <xdr:row>225</xdr:row>
      <xdr:rowOff>88056</xdr:rowOff>
    </xdr:to>
    <xdr:pic>
      <xdr:nvPicPr>
        <xdr:cNvPr id="32" name="Picture 31" descr="http://t0.gstatic.com/images?q=tbn:ANd9GcTMg8OUHXyeZ6GaCknBr0QJ1IAJw9jPG6AZJmNQbfgB0VtnGycw:regmedia.co.uk/2011/09/30/igr_7.jpg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0564" y="47974249"/>
          <a:ext cx="1674812" cy="10246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39688</xdr:colOff>
      <xdr:row>227</xdr:row>
      <xdr:rowOff>428624</xdr:rowOff>
    </xdr:from>
    <xdr:to>
      <xdr:col>1</xdr:col>
      <xdr:colOff>1916375</xdr:colOff>
      <xdr:row>227</xdr:row>
      <xdr:rowOff>1438415</xdr:rowOff>
    </xdr:to>
    <xdr:pic>
      <xdr:nvPicPr>
        <xdr:cNvPr id="9" name="Picture 8" descr="Screen Clipping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1" y="49720499"/>
          <a:ext cx="1876687" cy="100979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</xdr:col>
      <xdr:colOff>2513594</xdr:colOff>
      <xdr:row>230</xdr:row>
      <xdr:rowOff>15876</xdr:rowOff>
    </xdr:from>
    <xdr:to>
      <xdr:col>1</xdr:col>
      <xdr:colOff>4441084</xdr:colOff>
      <xdr:row>233</xdr:row>
      <xdr:rowOff>182564</xdr:rowOff>
    </xdr:to>
    <xdr:pic>
      <xdr:nvPicPr>
        <xdr:cNvPr id="35" name="Picture 34" descr="Screen Clipping"/>
        <xdr:cNvPicPr>
          <a:picLocks noChangeAspect="1"/>
        </xdr:cNvPicPr>
      </xdr:nvPicPr>
      <xdr:blipFill>
        <a:blip xmlns:r="http://schemas.openxmlformats.org/officeDocument/2006/relationships" r:embed="rId2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1907" y="51260376"/>
          <a:ext cx="1927490" cy="746126"/>
        </a:xfrm>
        <a:prstGeom prst="rect">
          <a:avLst/>
        </a:prstGeom>
      </xdr:spPr>
    </xdr:pic>
    <xdr:clientData/>
  </xdr:twoCellAnchor>
  <xdr:twoCellAnchor editAs="oneCell">
    <xdr:from>
      <xdr:col>1</xdr:col>
      <xdr:colOff>2909885</xdr:colOff>
      <xdr:row>236</xdr:row>
      <xdr:rowOff>127000</xdr:rowOff>
    </xdr:from>
    <xdr:to>
      <xdr:col>1</xdr:col>
      <xdr:colOff>3929061</xdr:colOff>
      <xdr:row>241</xdr:row>
      <xdr:rowOff>95250</xdr:rowOff>
    </xdr:to>
    <xdr:pic>
      <xdr:nvPicPr>
        <xdr:cNvPr id="31" name="Picture 30" descr="http://t2.gstatic.com/images?q=tbn:ANd9GcS3eT2Trhr27E_w7h6mrePZGOYOI-uNhW3-uqPvtu7yH5rZmEr4:images4.alphacoders.com/685/68544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206" t="6135" r="31206" b="38207"/>
        <a:stretch/>
      </xdr:blipFill>
      <xdr:spPr bwMode="auto">
        <a:xfrm>
          <a:off x="3378198" y="52712938"/>
          <a:ext cx="1019176" cy="936625"/>
        </a:xfrm>
        <a:prstGeom prst="round2DiagRect">
          <a:avLst>
            <a:gd name="adj1" fmla="val 37854"/>
            <a:gd name="adj2" fmla="val 0"/>
          </a:avLst>
        </a:prstGeom>
        <a:ln w="88900" cap="sq">
          <a:noFill/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2039937</xdr:colOff>
      <xdr:row>245</xdr:row>
      <xdr:rowOff>79375</xdr:rowOff>
    </xdr:from>
    <xdr:to>
      <xdr:col>1</xdr:col>
      <xdr:colOff>4446585</xdr:colOff>
      <xdr:row>250</xdr:row>
      <xdr:rowOff>41966</xdr:rowOff>
    </xdr:to>
    <xdr:pic>
      <xdr:nvPicPr>
        <xdr:cNvPr id="36" name="Picture 35" descr="http://www.databasedev.co.uk/image/select_distinct_table.gif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8250" y="54554438"/>
          <a:ext cx="2406648" cy="9547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3385516</xdr:colOff>
      <xdr:row>252</xdr:row>
      <xdr:rowOff>47624</xdr:rowOff>
    </xdr:from>
    <xdr:to>
      <xdr:col>1</xdr:col>
      <xdr:colOff>4501062</xdr:colOff>
      <xdr:row>257</xdr:row>
      <xdr:rowOff>174624</xdr:rowOff>
    </xdr:to>
    <xdr:pic>
      <xdr:nvPicPr>
        <xdr:cNvPr id="38" name="Picture 37" descr="http://evillusion.files.wordpress.com/2010/10/algorithm.png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3829" y="56276874"/>
          <a:ext cx="1115546" cy="15160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71437</xdr:colOff>
      <xdr:row>0</xdr:row>
      <xdr:rowOff>23813</xdr:rowOff>
    </xdr:from>
    <xdr:to>
      <xdr:col>15</xdr:col>
      <xdr:colOff>15874</xdr:colOff>
      <xdr:row>6</xdr:row>
      <xdr:rowOff>79375</xdr:rowOff>
    </xdr:to>
    <xdr:pic>
      <xdr:nvPicPr>
        <xdr:cNvPr id="33" name="Picture 32"/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00" t="31578" r="12212" b="39404"/>
        <a:stretch/>
      </xdr:blipFill>
      <xdr:spPr>
        <a:xfrm>
          <a:off x="6881812" y="23813"/>
          <a:ext cx="4833937" cy="13493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40"/>
  <sheetViews>
    <sheetView showGridLines="0" showRowColHeaders="0" tabSelected="1" zoomScale="120" zoomScaleNormal="120" workbookViewId="0">
      <selection activeCell="C1" sqref="C1:F2"/>
    </sheetView>
  </sheetViews>
  <sheetFormatPr defaultRowHeight="15" x14ac:dyDescent="0.25"/>
  <cols>
    <col min="1" max="1" width="7" style="55" customWidth="1"/>
    <col min="2" max="2" width="68.7109375" style="2" customWidth="1"/>
    <col min="3" max="3" width="2" style="2" customWidth="1"/>
    <col min="4" max="4" width="13" style="2" customWidth="1"/>
    <col min="5" max="5" width="9.7109375" style="2" customWidth="1"/>
    <col min="6" max="6" width="1.7109375" style="2" customWidth="1"/>
    <col min="7" max="7" width="9.140625" style="2" hidden="1" customWidth="1"/>
    <col min="8" max="16384" width="9.140625" style="2"/>
  </cols>
  <sheetData>
    <row r="1" spans="1:7" x14ac:dyDescent="0.25">
      <c r="A1" s="95" t="s">
        <v>214</v>
      </c>
      <c r="B1" s="95"/>
      <c r="C1" s="96" t="s">
        <v>298</v>
      </c>
      <c r="D1" s="96"/>
      <c r="E1" s="96"/>
      <c r="F1" s="96"/>
    </row>
    <row r="2" spans="1:7" x14ac:dyDescent="0.25">
      <c r="A2" s="95"/>
      <c r="B2" s="95"/>
      <c r="C2" s="96"/>
      <c r="D2" s="96"/>
      <c r="E2" s="96"/>
      <c r="F2" s="96"/>
    </row>
    <row r="3" spans="1:7" x14ac:dyDescent="0.25">
      <c r="A3" s="49"/>
      <c r="B3" s="5"/>
      <c r="C3" s="98"/>
      <c r="D3" s="98"/>
      <c r="E3" s="98"/>
      <c r="F3" s="98"/>
    </row>
    <row r="4" spans="1:7" ht="30" x14ac:dyDescent="0.25">
      <c r="A4" s="50" t="s">
        <v>0</v>
      </c>
      <c r="B4" s="1" t="s">
        <v>1</v>
      </c>
      <c r="C4" s="8"/>
      <c r="D4" s="97" t="s">
        <v>110</v>
      </c>
      <c r="E4" s="97"/>
      <c r="F4" s="8"/>
    </row>
    <row r="5" spans="1:7" ht="8.25" customHeight="1" x14ac:dyDescent="0.25">
      <c r="A5" s="49"/>
      <c r="B5" s="5"/>
      <c r="C5" s="4"/>
      <c r="D5" s="4"/>
      <c r="E5" s="4"/>
      <c r="F5" s="4"/>
    </row>
    <row r="6" spans="1:7" ht="15.75" thickBot="1" x14ac:dyDescent="0.3">
      <c r="A6" s="49" t="s">
        <v>7</v>
      </c>
      <c r="B6" s="5" t="s">
        <v>2</v>
      </c>
      <c r="C6" s="4"/>
      <c r="D6" s="4"/>
      <c r="E6" s="4"/>
      <c r="F6" s="4"/>
    </row>
    <row r="7" spans="1:7" ht="16.5" thickBot="1" x14ac:dyDescent="0.3">
      <c r="A7" s="49" t="s">
        <v>8</v>
      </c>
      <c r="B7" s="5" t="s">
        <v>3</v>
      </c>
      <c r="C7" s="4"/>
      <c r="D7" s="4" t="s">
        <v>109</v>
      </c>
      <c r="E7" s="57"/>
      <c r="F7" s="4"/>
      <c r="G7" s="7" t="str">
        <f>IF(E7="a","0",IF(E7="b","0",IF(E7="c","1",IF(E7="d","0",IF(E7="e","0",IF(E7="f","0","0"))))))</f>
        <v>0</v>
      </c>
    </row>
    <row r="8" spans="1:7" x14ac:dyDescent="0.25">
      <c r="A8" s="49" t="s">
        <v>9</v>
      </c>
      <c r="B8" s="5" t="s">
        <v>4</v>
      </c>
      <c r="C8" s="4"/>
      <c r="D8" s="4"/>
      <c r="E8" s="4"/>
      <c r="F8" s="4"/>
    </row>
    <row r="9" spans="1:7" x14ac:dyDescent="0.25">
      <c r="A9" s="49" t="s">
        <v>10</v>
      </c>
      <c r="B9" s="5" t="s">
        <v>5</v>
      </c>
      <c r="C9" s="4"/>
      <c r="D9" s="4"/>
      <c r="E9" s="4"/>
      <c r="F9" s="4"/>
    </row>
    <row r="10" spans="1:7" x14ac:dyDescent="0.25">
      <c r="A10" s="49" t="s">
        <v>11</v>
      </c>
      <c r="B10" s="5" t="s">
        <v>6</v>
      </c>
      <c r="C10" s="4"/>
      <c r="D10" s="4"/>
      <c r="E10" s="4"/>
      <c r="F10" s="4"/>
    </row>
    <row r="11" spans="1:7" x14ac:dyDescent="0.25">
      <c r="A11" s="49" t="s">
        <v>12</v>
      </c>
      <c r="B11" s="5" t="s">
        <v>296</v>
      </c>
      <c r="C11" s="4"/>
      <c r="D11" s="4"/>
      <c r="E11" s="4"/>
      <c r="F11" s="4"/>
    </row>
    <row r="12" spans="1:7" x14ac:dyDescent="0.25">
      <c r="A12" s="49"/>
      <c r="B12" s="5"/>
      <c r="C12" s="4"/>
      <c r="D12" s="4"/>
      <c r="E12" s="4"/>
      <c r="F12" s="4"/>
    </row>
    <row r="13" spans="1:7" x14ac:dyDescent="0.25">
      <c r="A13" s="49"/>
      <c r="B13" s="5"/>
      <c r="C13" s="4"/>
      <c r="D13" s="4"/>
      <c r="E13" s="4"/>
      <c r="F13" s="4"/>
    </row>
    <row r="14" spans="1:7" ht="30" customHeight="1" x14ac:dyDescent="0.25">
      <c r="A14" s="50" t="s">
        <v>114</v>
      </c>
      <c r="B14" s="1" t="s">
        <v>115</v>
      </c>
      <c r="C14" s="8"/>
      <c r="D14" s="97" t="s">
        <v>111</v>
      </c>
      <c r="E14" s="97"/>
      <c r="F14" s="8"/>
    </row>
    <row r="15" spans="1:7" ht="6.75" customHeight="1" thickBot="1" x14ac:dyDescent="0.3">
      <c r="A15" s="49"/>
      <c r="B15" s="5"/>
      <c r="C15" s="4"/>
      <c r="D15" s="4"/>
      <c r="E15" s="4"/>
      <c r="F15" s="4"/>
    </row>
    <row r="16" spans="1:7" ht="16.5" thickBot="1" x14ac:dyDescent="0.3">
      <c r="A16" s="49" t="s">
        <v>7</v>
      </c>
      <c r="B16" s="5" t="s">
        <v>13</v>
      </c>
      <c r="C16" s="4"/>
      <c r="D16" s="4" t="s">
        <v>109</v>
      </c>
      <c r="E16" s="57"/>
      <c r="F16" s="4"/>
      <c r="G16" s="7" t="str">
        <f>IF(E16="a","0",IF(E16="b","0",IF(E16="c","1",IF(E16="d","0","0"))))</f>
        <v>0</v>
      </c>
    </row>
    <row r="17" spans="1:7" x14ac:dyDescent="0.25">
      <c r="A17" s="49" t="s">
        <v>8</v>
      </c>
      <c r="B17" s="5" t="s">
        <v>14</v>
      </c>
      <c r="C17" s="4"/>
      <c r="D17" s="4"/>
      <c r="E17" s="4"/>
      <c r="F17" s="4"/>
    </row>
    <row r="18" spans="1:7" ht="30" x14ac:dyDescent="0.25">
      <c r="A18" s="49" t="s">
        <v>9</v>
      </c>
      <c r="B18" s="5" t="s">
        <v>15</v>
      </c>
      <c r="C18" s="4"/>
      <c r="D18" s="4"/>
      <c r="E18" s="4"/>
      <c r="F18" s="4"/>
    </row>
    <row r="19" spans="1:7" x14ac:dyDescent="0.25">
      <c r="A19" s="49" t="s">
        <v>10</v>
      </c>
      <c r="B19" s="5" t="s">
        <v>16</v>
      </c>
      <c r="C19" s="4"/>
      <c r="D19" s="4"/>
      <c r="E19" s="4"/>
      <c r="F19" s="4"/>
    </row>
    <row r="20" spans="1:7" x14ac:dyDescent="0.25">
      <c r="A20" s="49"/>
      <c r="B20" s="5"/>
      <c r="C20" s="4"/>
      <c r="D20" s="4"/>
      <c r="E20" s="4"/>
      <c r="F20" s="4"/>
    </row>
    <row r="21" spans="1:7" x14ac:dyDescent="0.25">
      <c r="A21" s="49"/>
      <c r="B21" s="5"/>
      <c r="C21" s="4"/>
      <c r="D21" s="4"/>
      <c r="E21" s="4"/>
      <c r="F21" s="4"/>
    </row>
    <row r="22" spans="1:7" ht="30" customHeight="1" x14ac:dyDescent="0.25">
      <c r="A22" s="50" t="s">
        <v>89</v>
      </c>
      <c r="B22" s="1" t="s">
        <v>90</v>
      </c>
      <c r="C22" s="8"/>
      <c r="D22" s="97" t="s">
        <v>111</v>
      </c>
      <c r="E22" s="97"/>
      <c r="F22" s="8"/>
    </row>
    <row r="23" spans="1:7" ht="8.25" customHeight="1" x14ac:dyDescent="0.25">
      <c r="A23" s="51"/>
      <c r="B23" s="1"/>
      <c r="C23" s="8"/>
      <c r="D23" s="97"/>
      <c r="E23" s="97"/>
      <c r="F23" s="8"/>
    </row>
    <row r="24" spans="1:7" ht="15.75" customHeight="1" x14ac:dyDescent="0.25">
      <c r="A24" s="51"/>
      <c r="B24" s="1" t="s">
        <v>17</v>
      </c>
      <c r="C24" s="8"/>
      <c r="D24" s="97"/>
      <c r="E24" s="97"/>
      <c r="F24" s="8"/>
    </row>
    <row r="25" spans="1:7" ht="15.75" thickBot="1" x14ac:dyDescent="0.3">
      <c r="A25" s="49"/>
      <c r="B25" s="5"/>
      <c r="C25" s="4"/>
      <c r="D25" s="4"/>
      <c r="E25" s="4"/>
      <c r="F25" s="4"/>
    </row>
    <row r="26" spans="1:7" ht="16.5" thickBot="1" x14ac:dyDescent="0.3">
      <c r="A26" s="49" t="s">
        <v>7</v>
      </c>
      <c r="B26" s="5" t="s">
        <v>18</v>
      </c>
      <c r="C26" s="4"/>
      <c r="D26" s="4" t="s">
        <v>109</v>
      </c>
      <c r="E26" s="57"/>
      <c r="F26" s="4"/>
      <c r="G26" s="7" t="str">
        <f>IF(E26="a","0",IF(E26="b","1",IF(E26="c","0",IF(E26="d","0","0"))))</f>
        <v>0</v>
      </c>
    </row>
    <row r="27" spans="1:7" x14ac:dyDescent="0.25">
      <c r="A27" s="49" t="s">
        <v>8</v>
      </c>
      <c r="B27" s="5" t="s">
        <v>19</v>
      </c>
      <c r="C27" s="4"/>
      <c r="D27" s="4"/>
      <c r="E27" s="4"/>
      <c r="F27" s="4"/>
    </row>
    <row r="28" spans="1:7" x14ac:dyDescent="0.25">
      <c r="A28" s="49" t="s">
        <v>9</v>
      </c>
      <c r="B28" s="5" t="s">
        <v>20</v>
      </c>
      <c r="C28" s="4"/>
      <c r="D28" s="4"/>
      <c r="E28" s="4"/>
      <c r="F28" s="4"/>
    </row>
    <row r="29" spans="1:7" x14ac:dyDescent="0.25">
      <c r="A29" s="49" t="s">
        <v>10</v>
      </c>
      <c r="B29" s="5" t="s">
        <v>21</v>
      </c>
      <c r="C29" s="4"/>
      <c r="D29" s="4"/>
      <c r="E29" s="4"/>
      <c r="F29" s="4"/>
    </row>
    <row r="30" spans="1:7" x14ac:dyDescent="0.25">
      <c r="A30" s="49"/>
      <c r="B30" s="5"/>
      <c r="C30" s="4"/>
      <c r="D30" s="4"/>
      <c r="E30" s="4"/>
      <c r="F30" s="4"/>
    </row>
    <row r="31" spans="1:7" ht="73.5" customHeight="1" x14ac:dyDescent="0.25">
      <c r="A31" s="49"/>
      <c r="B31" s="5"/>
      <c r="C31" s="4"/>
      <c r="D31" s="4"/>
      <c r="E31" s="4"/>
      <c r="F31" s="4"/>
    </row>
    <row r="32" spans="1:7" ht="30" customHeight="1" x14ac:dyDescent="0.25">
      <c r="A32" s="50" t="s">
        <v>91</v>
      </c>
      <c r="B32" s="1" t="s">
        <v>90</v>
      </c>
      <c r="C32" s="8"/>
      <c r="D32" s="97" t="s">
        <v>111</v>
      </c>
      <c r="E32" s="97"/>
      <c r="F32" s="8"/>
    </row>
    <row r="33" spans="1:7" ht="6" customHeight="1" x14ac:dyDescent="0.25">
      <c r="A33" s="51"/>
      <c r="B33" s="1"/>
      <c r="C33" s="8"/>
      <c r="D33" s="97"/>
      <c r="E33" s="97"/>
      <c r="F33" s="8"/>
    </row>
    <row r="34" spans="1:7" x14ac:dyDescent="0.25">
      <c r="A34" s="51"/>
      <c r="B34" s="1" t="s">
        <v>22</v>
      </c>
      <c r="C34" s="8"/>
      <c r="D34" s="97"/>
      <c r="E34" s="97"/>
      <c r="F34" s="8"/>
    </row>
    <row r="35" spans="1:7" ht="15.75" thickBot="1" x14ac:dyDescent="0.3">
      <c r="A35" s="49"/>
      <c r="B35" s="5"/>
      <c r="C35" s="4"/>
      <c r="D35" s="4"/>
      <c r="E35" s="4"/>
      <c r="F35" s="4"/>
    </row>
    <row r="36" spans="1:7" ht="16.5" thickBot="1" x14ac:dyDescent="0.3">
      <c r="A36" s="49" t="s">
        <v>7</v>
      </c>
      <c r="B36" s="10">
        <v>30</v>
      </c>
      <c r="C36" s="4"/>
      <c r="D36" s="4" t="s">
        <v>109</v>
      </c>
      <c r="E36" s="57"/>
      <c r="F36" s="4"/>
      <c r="G36" s="7" t="str">
        <f>IF(E36="a","1",IF(E36="b","0",IF(E36="c","0",IF(E36="d","0","0"))))</f>
        <v>0</v>
      </c>
    </row>
    <row r="37" spans="1:7" x14ac:dyDescent="0.25">
      <c r="A37" s="49" t="s">
        <v>8</v>
      </c>
      <c r="B37" s="10">
        <v>90</v>
      </c>
      <c r="C37" s="4"/>
      <c r="D37" s="4"/>
      <c r="E37" s="4"/>
      <c r="F37" s="4"/>
    </row>
    <row r="38" spans="1:7" x14ac:dyDescent="0.25">
      <c r="A38" s="49" t="s">
        <v>9</v>
      </c>
      <c r="B38" s="10">
        <v>18</v>
      </c>
      <c r="C38" s="4"/>
      <c r="D38" s="4"/>
      <c r="E38" s="4"/>
      <c r="F38" s="4"/>
    </row>
    <row r="39" spans="1:7" x14ac:dyDescent="0.25">
      <c r="A39" s="49" t="s">
        <v>10</v>
      </c>
      <c r="B39" s="11">
        <v>125.9</v>
      </c>
      <c r="C39" s="4"/>
      <c r="D39" s="4"/>
      <c r="E39" s="4"/>
      <c r="F39" s="4"/>
    </row>
    <row r="40" spans="1:7" x14ac:dyDescent="0.25">
      <c r="A40" s="49"/>
      <c r="B40" s="5"/>
      <c r="C40" s="4"/>
      <c r="D40" s="4"/>
      <c r="E40" s="4"/>
      <c r="F40" s="4"/>
    </row>
    <row r="41" spans="1:7" ht="57" customHeight="1" x14ac:dyDescent="0.25">
      <c r="A41" s="49"/>
      <c r="B41" s="5"/>
      <c r="C41" s="4"/>
      <c r="D41" s="4"/>
      <c r="E41" s="4"/>
      <c r="F41" s="4"/>
    </row>
    <row r="42" spans="1:7" ht="30" customHeight="1" x14ac:dyDescent="0.25">
      <c r="A42" s="50" t="s">
        <v>92</v>
      </c>
      <c r="B42" s="1" t="s">
        <v>90</v>
      </c>
      <c r="C42" s="8"/>
      <c r="D42" s="97" t="s">
        <v>111</v>
      </c>
      <c r="E42" s="97"/>
      <c r="F42" s="8"/>
    </row>
    <row r="43" spans="1:7" ht="4.5" customHeight="1" x14ac:dyDescent="0.25">
      <c r="A43" s="51"/>
      <c r="B43" s="1"/>
      <c r="C43" s="8"/>
      <c r="D43" s="97"/>
      <c r="E43" s="97"/>
      <c r="F43" s="8"/>
    </row>
    <row r="44" spans="1:7" ht="30" x14ac:dyDescent="0.25">
      <c r="A44" s="51"/>
      <c r="B44" s="1" t="s">
        <v>23</v>
      </c>
      <c r="C44" s="8"/>
      <c r="D44" s="97"/>
      <c r="E44" s="97"/>
      <c r="F44" s="8"/>
    </row>
    <row r="45" spans="1:7" ht="9.75" customHeight="1" thickBot="1" x14ac:dyDescent="0.3">
      <c r="A45" s="49"/>
      <c r="B45" s="5"/>
      <c r="C45" s="4"/>
      <c r="D45" s="4"/>
      <c r="E45" s="4"/>
      <c r="F45" s="4"/>
    </row>
    <row r="46" spans="1:7" ht="16.5" thickBot="1" x14ac:dyDescent="0.3">
      <c r="A46" s="49" t="s">
        <v>7</v>
      </c>
      <c r="B46" s="12" t="s">
        <v>24</v>
      </c>
      <c r="C46" s="4"/>
      <c r="D46" s="4" t="s">
        <v>109</v>
      </c>
      <c r="E46" s="57"/>
      <c r="F46" s="4"/>
      <c r="G46" s="7" t="str">
        <f>IF(E46="a","0",IF(E46="b","0",IF(E46="c","0",IF(E46="d","1","0"))))</f>
        <v>0</v>
      </c>
    </row>
    <row r="47" spans="1:7" x14ac:dyDescent="0.25">
      <c r="A47" s="49" t="s">
        <v>8</v>
      </c>
      <c r="B47" s="29" t="s">
        <v>217</v>
      </c>
      <c r="C47" s="4"/>
      <c r="D47" s="4"/>
      <c r="E47" s="4"/>
      <c r="F47" s="4"/>
    </row>
    <row r="48" spans="1:7" x14ac:dyDescent="0.25">
      <c r="A48" s="49" t="s">
        <v>9</v>
      </c>
      <c r="B48" s="29" t="s">
        <v>216</v>
      </c>
      <c r="C48" s="4"/>
      <c r="D48" s="4"/>
      <c r="E48" s="4"/>
      <c r="F48" s="4"/>
    </row>
    <row r="49" spans="1:6" x14ac:dyDescent="0.25">
      <c r="A49" s="49" t="s">
        <v>10</v>
      </c>
      <c r="B49" s="29" t="s">
        <v>215</v>
      </c>
      <c r="C49" s="4"/>
      <c r="D49" s="4"/>
      <c r="E49" s="4"/>
      <c r="F49" s="4"/>
    </row>
    <row r="50" spans="1:6" x14ac:dyDescent="0.25">
      <c r="A50" s="49"/>
      <c r="B50" s="5"/>
      <c r="C50" s="4"/>
      <c r="D50" s="4"/>
      <c r="E50" s="4"/>
      <c r="F50" s="4"/>
    </row>
    <row r="51" spans="1:6" ht="64.5" customHeight="1" x14ac:dyDescent="0.25">
      <c r="A51" s="49"/>
      <c r="B51" s="5"/>
      <c r="C51" s="4"/>
      <c r="D51" s="4"/>
      <c r="E51" s="4"/>
      <c r="F51" s="4"/>
    </row>
    <row r="52" spans="1:6" ht="30" customHeight="1" x14ac:dyDescent="0.25">
      <c r="A52" s="50" t="s">
        <v>93</v>
      </c>
      <c r="B52" s="1" t="s">
        <v>218</v>
      </c>
      <c r="C52" s="8"/>
      <c r="D52" s="97" t="s">
        <v>111</v>
      </c>
      <c r="E52" s="97"/>
      <c r="F52" s="8"/>
    </row>
    <row r="53" spans="1:6" x14ac:dyDescent="0.25">
      <c r="A53" s="49"/>
      <c r="B53" s="5"/>
      <c r="C53" s="4"/>
      <c r="D53" s="4"/>
      <c r="E53" s="4"/>
      <c r="F53" s="4"/>
    </row>
    <row r="54" spans="1:6" x14ac:dyDescent="0.25">
      <c r="A54" s="49"/>
      <c r="B54" s="5"/>
      <c r="C54" s="4"/>
      <c r="D54" s="4"/>
      <c r="E54" s="4"/>
      <c r="F54" s="4"/>
    </row>
    <row r="55" spans="1:6" x14ac:dyDescent="0.25">
      <c r="A55" s="49"/>
      <c r="B55" s="5"/>
      <c r="C55" s="4"/>
      <c r="D55" s="4"/>
      <c r="E55" s="4"/>
      <c r="F55" s="4"/>
    </row>
    <row r="56" spans="1:6" x14ac:dyDescent="0.25">
      <c r="A56" s="49"/>
      <c r="B56" s="5"/>
      <c r="C56" s="4"/>
      <c r="D56" s="4"/>
      <c r="E56" s="4"/>
      <c r="F56" s="4"/>
    </row>
    <row r="57" spans="1:6" x14ac:dyDescent="0.25">
      <c r="A57" s="49"/>
      <c r="B57" s="5"/>
      <c r="C57" s="4"/>
      <c r="D57" s="4"/>
      <c r="E57" s="4"/>
      <c r="F57" s="4"/>
    </row>
    <row r="58" spans="1:6" x14ac:dyDescent="0.25">
      <c r="A58" s="49"/>
      <c r="B58" s="5"/>
      <c r="C58" s="4"/>
      <c r="D58" s="4"/>
      <c r="E58" s="4"/>
      <c r="F58" s="4"/>
    </row>
    <row r="59" spans="1:6" x14ac:dyDescent="0.25">
      <c r="A59" s="49"/>
      <c r="B59" s="9" t="s">
        <v>25</v>
      </c>
      <c r="C59" s="4"/>
      <c r="D59" s="4"/>
      <c r="E59" s="4"/>
      <c r="F59" s="4"/>
    </row>
    <row r="60" spans="1:6" x14ac:dyDescent="0.25">
      <c r="A60" s="49"/>
      <c r="B60" s="5"/>
      <c r="C60" s="4"/>
      <c r="D60" s="4"/>
      <c r="E60" s="4"/>
      <c r="F60" s="4"/>
    </row>
    <row r="61" spans="1:6" x14ac:dyDescent="0.25">
      <c r="A61" s="49"/>
      <c r="B61" s="5"/>
      <c r="C61" s="4"/>
      <c r="D61" s="4"/>
      <c r="E61" s="4"/>
      <c r="F61" s="4"/>
    </row>
    <row r="62" spans="1:6" x14ac:dyDescent="0.25">
      <c r="A62" s="49"/>
      <c r="B62" s="5"/>
      <c r="C62" s="4"/>
      <c r="D62" s="4"/>
      <c r="E62" s="4"/>
      <c r="F62" s="4"/>
    </row>
    <row r="63" spans="1:6" x14ac:dyDescent="0.25">
      <c r="A63" s="49"/>
      <c r="B63" s="5"/>
      <c r="C63" s="4"/>
      <c r="D63" s="4"/>
      <c r="E63" s="4"/>
      <c r="F63" s="4"/>
    </row>
    <row r="64" spans="1:6" x14ac:dyDescent="0.25">
      <c r="A64" s="49"/>
      <c r="B64" s="5"/>
      <c r="C64" s="4"/>
      <c r="D64" s="4"/>
      <c r="E64" s="4"/>
      <c r="F64" s="4"/>
    </row>
    <row r="65" spans="1:7" x14ac:dyDescent="0.25">
      <c r="A65" s="51"/>
      <c r="B65" s="1" t="s">
        <v>26</v>
      </c>
      <c r="C65" s="4"/>
      <c r="D65" s="4"/>
      <c r="E65" s="4"/>
      <c r="F65" s="4"/>
    </row>
    <row r="66" spans="1:7" ht="12" customHeight="1" thickBot="1" x14ac:dyDescent="0.3">
      <c r="A66" s="49"/>
      <c r="B66" s="5"/>
      <c r="C66" s="4"/>
      <c r="D66" s="4"/>
      <c r="E66" s="4"/>
      <c r="F66" s="4"/>
    </row>
    <row r="67" spans="1:7" ht="16.5" thickBot="1" x14ac:dyDescent="0.3">
      <c r="A67" s="49" t="s">
        <v>7</v>
      </c>
      <c r="B67" s="12" t="s">
        <v>27</v>
      </c>
      <c r="C67" s="4"/>
      <c r="D67" s="4" t="s">
        <v>109</v>
      </c>
      <c r="E67" s="57"/>
      <c r="F67" s="4"/>
      <c r="G67" s="7" t="str">
        <f>IF(E67="a","0",IF(E67="b","0",IF(E67="c","0",IF(E67="d","1","0"))))</f>
        <v>0</v>
      </c>
    </row>
    <row r="68" spans="1:7" x14ac:dyDescent="0.25">
      <c r="A68" s="49" t="s">
        <v>8</v>
      </c>
      <c r="B68" s="12" t="s">
        <v>28</v>
      </c>
      <c r="C68" s="4"/>
      <c r="D68" s="4"/>
      <c r="E68" s="4"/>
      <c r="F68" s="4"/>
    </row>
    <row r="69" spans="1:7" x14ac:dyDescent="0.25">
      <c r="A69" s="49" t="s">
        <v>9</v>
      </c>
      <c r="B69" s="12" t="s">
        <v>29</v>
      </c>
      <c r="C69" s="4"/>
      <c r="D69" s="4"/>
      <c r="E69" s="4"/>
      <c r="F69" s="4"/>
    </row>
    <row r="70" spans="1:7" x14ac:dyDescent="0.25">
      <c r="A70" s="49" t="s">
        <v>10</v>
      </c>
      <c r="B70" s="12" t="s">
        <v>30</v>
      </c>
      <c r="C70" s="4"/>
      <c r="D70" s="4"/>
      <c r="E70" s="4"/>
      <c r="F70" s="4"/>
    </row>
    <row r="71" spans="1:7" x14ac:dyDescent="0.25">
      <c r="A71" s="49"/>
      <c r="B71" s="5"/>
      <c r="C71" s="4"/>
      <c r="D71" s="4"/>
      <c r="E71" s="4"/>
      <c r="F71" s="4"/>
    </row>
    <row r="72" spans="1:7" ht="30" x14ac:dyDescent="0.25">
      <c r="A72" s="50" t="s">
        <v>94</v>
      </c>
      <c r="B72" s="1" t="s">
        <v>37</v>
      </c>
      <c r="C72" s="8"/>
      <c r="D72" s="97" t="s">
        <v>111</v>
      </c>
      <c r="E72" s="97"/>
      <c r="F72" s="8"/>
    </row>
    <row r="73" spans="1:7" x14ac:dyDescent="0.25">
      <c r="A73" s="49"/>
      <c r="B73" s="5"/>
      <c r="C73" s="4"/>
      <c r="D73" s="4"/>
      <c r="E73" s="4"/>
      <c r="F73" s="4"/>
    </row>
    <row r="74" spans="1:7" x14ac:dyDescent="0.25">
      <c r="A74" s="49"/>
      <c r="B74" s="5"/>
      <c r="C74" s="4"/>
      <c r="D74" s="4"/>
      <c r="E74" s="4"/>
      <c r="F74" s="4"/>
    </row>
    <row r="75" spans="1:7" x14ac:dyDescent="0.25">
      <c r="A75" s="49"/>
      <c r="B75" s="5"/>
      <c r="C75" s="4"/>
      <c r="D75" s="4"/>
      <c r="E75" s="4"/>
      <c r="F75" s="4"/>
    </row>
    <row r="76" spans="1:7" x14ac:dyDescent="0.25">
      <c r="A76" s="49"/>
      <c r="B76" s="5"/>
      <c r="C76" s="4"/>
      <c r="D76" s="4"/>
      <c r="E76" s="4"/>
      <c r="F76" s="4"/>
    </row>
    <row r="77" spans="1:7" ht="177" customHeight="1" x14ac:dyDescent="0.25">
      <c r="A77" s="49"/>
      <c r="B77" s="5"/>
      <c r="C77" s="4"/>
      <c r="D77" s="4"/>
      <c r="E77" s="4"/>
      <c r="F77" s="4"/>
    </row>
    <row r="78" spans="1:7" ht="25.5" customHeight="1" thickBot="1" x14ac:dyDescent="0.3">
      <c r="A78" s="49" t="s">
        <v>7</v>
      </c>
      <c r="B78" s="13">
        <v>14.99</v>
      </c>
      <c r="C78" s="4"/>
      <c r="D78" s="4"/>
      <c r="E78" s="4"/>
      <c r="F78" s="4"/>
    </row>
    <row r="79" spans="1:7" ht="16.5" thickBot="1" x14ac:dyDescent="0.3">
      <c r="A79" s="49" t="s">
        <v>8</v>
      </c>
      <c r="B79" s="13">
        <v>10.99</v>
      </c>
      <c r="C79" s="4"/>
      <c r="D79" s="4" t="s">
        <v>109</v>
      </c>
      <c r="E79" s="57"/>
      <c r="F79" s="4"/>
      <c r="G79" s="7" t="str">
        <f>IF(E79="a","0",IF(E79="b","0",IF(E79="c","0",IF(E79="d","1","0"))))</f>
        <v>0</v>
      </c>
    </row>
    <row r="80" spans="1:7" x14ac:dyDescent="0.25">
      <c r="A80" s="49" t="s">
        <v>9</v>
      </c>
      <c r="B80" s="11">
        <v>12.99</v>
      </c>
      <c r="C80" s="4"/>
      <c r="D80" s="4"/>
      <c r="E80" s="4"/>
      <c r="F80" s="4"/>
    </row>
    <row r="81" spans="1:7" x14ac:dyDescent="0.25">
      <c r="A81" s="49" t="s">
        <v>10</v>
      </c>
      <c r="B81" s="11">
        <v>29.95</v>
      </c>
      <c r="C81" s="4"/>
      <c r="D81" s="4"/>
      <c r="E81" s="4"/>
      <c r="F81" s="4"/>
    </row>
    <row r="82" spans="1:7" ht="21.75" customHeight="1" x14ac:dyDescent="0.25">
      <c r="A82" s="49"/>
      <c r="B82" s="5"/>
      <c r="C82" s="4"/>
      <c r="D82" s="4"/>
      <c r="E82" s="4"/>
      <c r="F82" s="4"/>
    </row>
    <row r="83" spans="1:7" ht="30" x14ac:dyDescent="0.25">
      <c r="A83" s="50" t="s">
        <v>95</v>
      </c>
      <c r="B83" s="1" t="s">
        <v>37</v>
      </c>
      <c r="C83" s="8"/>
      <c r="D83" s="97" t="s">
        <v>111</v>
      </c>
      <c r="E83" s="97"/>
      <c r="F83" s="8"/>
    </row>
    <row r="84" spans="1:7" ht="144" customHeight="1" x14ac:dyDescent="0.25">
      <c r="A84" s="49"/>
      <c r="B84" s="5"/>
      <c r="C84" s="4"/>
      <c r="D84" s="4"/>
      <c r="E84" s="4"/>
      <c r="F84" s="4"/>
    </row>
    <row r="85" spans="1:7" ht="31.5" customHeight="1" x14ac:dyDescent="0.25">
      <c r="A85" s="49"/>
      <c r="B85" s="5"/>
      <c r="C85" s="4"/>
      <c r="D85" s="4"/>
      <c r="E85" s="4"/>
      <c r="F85" s="4"/>
    </row>
    <row r="86" spans="1:7" ht="28.5" customHeight="1" x14ac:dyDescent="0.25">
      <c r="A86" s="49"/>
      <c r="B86" s="5"/>
      <c r="C86" s="4"/>
      <c r="D86" s="4"/>
      <c r="E86" s="4"/>
      <c r="F86" s="4"/>
    </row>
    <row r="87" spans="1:7" ht="21" customHeight="1" x14ac:dyDescent="0.25">
      <c r="A87" s="49"/>
      <c r="B87" s="5"/>
      <c r="C87" s="4"/>
      <c r="D87" s="4"/>
      <c r="E87" s="4"/>
      <c r="F87" s="4"/>
    </row>
    <row r="88" spans="1:7" ht="24" customHeight="1" thickBot="1" x14ac:dyDescent="0.3">
      <c r="A88" s="49"/>
      <c r="B88" s="5"/>
      <c r="C88" s="4"/>
      <c r="D88" s="4"/>
      <c r="E88" s="4"/>
      <c r="F88" s="4"/>
    </row>
    <row r="89" spans="1:7" ht="16.5" thickBot="1" x14ac:dyDescent="0.3">
      <c r="A89" s="49" t="s">
        <v>7</v>
      </c>
      <c r="B89" s="13" t="s">
        <v>31</v>
      </c>
      <c r="C89" s="4"/>
      <c r="D89" s="4" t="s">
        <v>109</v>
      </c>
      <c r="E89" s="57"/>
      <c r="F89" s="4"/>
      <c r="G89" s="7" t="str">
        <f>IF(E89="a","0",IF(E89="b","1",IF(E89="c","0",IF(E89="d","0","0"))))</f>
        <v>0</v>
      </c>
    </row>
    <row r="90" spans="1:7" x14ac:dyDescent="0.25">
      <c r="A90" s="49" t="s">
        <v>8</v>
      </c>
      <c r="B90" s="13" t="s">
        <v>32</v>
      </c>
      <c r="C90" s="4"/>
      <c r="D90" s="4"/>
      <c r="E90" s="4"/>
      <c r="F90" s="4"/>
    </row>
    <row r="91" spans="1:7" x14ac:dyDescent="0.25">
      <c r="A91" s="49" t="s">
        <v>9</v>
      </c>
      <c r="B91" s="13" t="s">
        <v>33</v>
      </c>
      <c r="C91" s="4"/>
      <c r="D91" s="4"/>
      <c r="E91" s="4"/>
      <c r="F91" s="4"/>
    </row>
    <row r="92" spans="1:7" x14ac:dyDescent="0.25">
      <c r="A92" s="49" t="s">
        <v>10</v>
      </c>
      <c r="B92" s="13" t="s">
        <v>34</v>
      </c>
      <c r="C92" s="4"/>
      <c r="D92" s="4"/>
      <c r="E92" s="4"/>
      <c r="F92" s="4"/>
    </row>
    <row r="93" spans="1:7" x14ac:dyDescent="0.25">
      <c r="A93" s="49"/>
      <c r="B93" s="5"/>
      <c r="C93" s="4"/>
      <c r="D93" s="4"/>
      <c r="E93" s="4"/>
      <c r="F93" s="4"/>
    </row>
    <row r="94" spans="1:7" ht="30" x14ac:dyDescent="0.25">
      <c r="A94" s="50" t="s">
        <v>96</v>
      </c>
      <c r="B94" s="1" t="s">
        <v>37</v>
      </c>
      <c r="C94" s="8"/>
      <c r="D94" s="97" t="s">
        <v>111</v>
      </c>
      <c r="E94" s="97"/>
      <c r="F94" s="8"/>
    </row>
    <row r="95" spans="1:7" x14ac:dyDescent="0.25">
      <c r="A95" s="49"/>
      <c r="B95" s="5"/>
      <c r="C95" s="4"/>
      <c r="D95" s="4"/>
      <c r="E95" s="4"/>
      <c r="F95" s="4"/>
    </row>
    <row r="96" spans="1:7" ht="45.75" customHeight="1" x14ac:dyDescent="0.25">
      <c r="A96" s="49"/>
      <c r="B96" s="5"/>
      <c r="C96" s="4"/>
      <c r="D96" s="4"/>
      <c r="E96" s="4"/>
      <c r="F96" s="4"/>
    </row>
    <row r="97" spans="1:7" ht="48.75" customHeight="1" x14ac:dyDescent="0.25">
      <c r="A97" s="49"/>
      <c r="B97" s="5"/>
      <c r="C97" s="4"/>
      <c r="D97" s="4"/>
      <c r="E97" s="4"/>
      <c r="F97" s="4"/>
    </row>
    <row r="98" spans="1:7" ht="48" customHeight="1" x14ac:dyDescent="0.25">
      <c r="A98" s="49"/>
      <c r="B98" s="5"/>
      <c r="C98" s="4"/>
      <c r="D98" s="4"/>
      <c r="E98" s="4"/>
      <c r="F98" s="4"/>
    </row>
    <row r="99" spans="1:7" ht="36" customHeight="1" x14ac:dyDescent="0.25">
      <c r="A99" s="49"/>
      <c r="B99" s="5"/>
      <c r="C99" s="4"/>
      <c r="D99" s="4"/>
      <c r="E99" s="4"/>
      <c r="F99" s="4"/>
    </row>
    <row r="100" spans="1:7" ht="49.5" customHeight="1" thickBot="1" x14ac:dyDescent="0.3">
      <c r="A100" s="49"/>
      <c r="B100" s="5"/>
      <c r="C100" s="4"/>
      <c r="D100" s="4"/>
      <c r="E100" s="4"/>
      <c r="F100" s="4"/>
    </row>
    <row r="101" spans="1:7" ht="16.5" thickBot="1" x14ac:dyDescent="0.3">
      <c r="A101" s="49" t="s">
        <v>7</v>
      </c>
      <c r="B101" s="10">
        <v>12</v>
      </c>
      <c r="C101" s="4"/>
      <c r="D101" s="4" t="s">
        <v>109</v>
      </c>
      <c r="E101" s="57"/>
      <c r="F101" s="4"/>
      <c r="G101" s="7" t="str">
        <f>IF(E101="a","0",IF(E101="b","0",IF(E101="c","0",IF(E101="d","1","0"))))</f>
        <v>0</v>
      </c>
    </row>
    <row r="102" spans="1:7" x14ac:dyDescent="0.25">
      <c r="A102" s="49" t="s">
        <v>8</v>
      </c>
      <c r="B102" s="10" t="s">
        <v>35</v>
      </c>
      <c r="C102" s="4"/>
      <c r="D102" s="4"/>
      <c r="E102" s="4"/>
      <c r="F102" s="4"/>
    </row>
    <row r="103" spans="1:7" x14ac:dyDescent="0.25">
      <c r="A103" s="49" t="s">
        <v>9</v>
      </c>
      <c r="B103" s="10">
        <v>15</v>
      </c>
      <c r="C103" s="4"/>
      <c r="D103" s="4"/>
      <c r="E103" s="4"/>
      <c r="F103" s="4"/>
    </row>
    <row r="104" spans="1:7" x14ac:dyDescent="0.25">
      <c r="A104" s="49" t="s">
        <v>10</v>
      </c>
      <c r="B104" s="10" t="s">
        <v>36</v>
      </c>
      <c r="C104" s="4"/>
      <c r="D104" s="4"/>
      <c r="E104" s="4"/>
      <c r="F104" s="4"/>
    </row>
    <row r="105" spans="1:7" x14ac:dyDescent="0.25">
      <c r="A105" s="49"/>
      <c r="B105" s="5"/>
      <c r="C105" s="4"/>
      <c r="D105" s="4"/>
      <c r="E105" s="4"/>
      <c r="F105" s="4"/>
    </row>
    <row r="106" spans="1:7" ht="33" customHeight="1" x14ac:dyDescent="0.25">
      <c r="A106" s="50" t="s">
        <v>97</v>
      </c>
      <c r="B106" s="30" t="s">
        <v>37</v>
      </c>
      <c r="C106" s="8"/>
      <c r="D106" s="97" t="s">
        <v>111</v>
      </c>
      <c r="E106" s="97"/>
      <c r="F106" s="8"/>
    </row>
    <row r="107" spans="1:7" ht="48" customHeight="1" x14ac:dyDescent="0.3">
      <c r="A107" s="49"/>
      <c r="B107" s="14"/>
      <c r="C107" s="4"/>
      <c r="D107" s="4"/>
      <c r="E107" s="4"/>
      <c r="F107" s="4"/>
    </row>
    <row r="108" spans="1:7" ht="69.75" customHeight="1" x14ac:dyDescent="0.3">
      <c r="A108" s="49"/>
      <c r="B108" s="14"/>
      <c r="C108" s="4"/>
      <c r="D108" s="4"/>
      <c r="E108" s="4"/>
      <c r="F108" s="4"/>
    </row>
    <row r="109" spans="1:7" ht="71.25" customHeight="1" x14ac:dyDescent="0.25">
      <c r="A109" s="49"/>
      <c r="B109" s="5"/>
      <c r="C109" s="4"/>
      <c r="D109" s="4"/>
      <c r="E109" s="4"/>
      <c r="F109" s="4"/>
    </row>
    <row r="110" spans="1:7" ht="72" customHeight="1" thickBot="1" x14ac:dyDescent="0.3">
      <c r="A110" s="49"/>
      <c r="B110" s="5"/>
      <c r="C110" s="4"/>
      <c r="D110" s="4"/>
      <c r="E110" s="4"/>
      <c r="F110" s="4"/>
    </row>
    <row r="111" spans="1:7" ht="16.5" thickBot="1" x14ac:dyDescent="0.3">
      <c r="A111" s="49" t="s">
        <v>7</v>
      </c>
      <c r="B111" s="11">
        <v>14.99</v>
      </c>
      <c r="C111" s="4"/>
      <c r="D111" s="4" t="s">
        <v>109</v>
      </c>
      <c r="E111" s="57"/>
      <c r="F111" s="4"/>
      <c r="G111" s="7" t="str">
        <f>IF(E111="a","1",IF(E111="b","0",IF(E111="c","0",IF(E111="d","0","0"))))</f>
        <v>0</v>
      </c>
    </row>
    <row r="112" spans="1:7" x14ac:dyDescent="0.25">
      <c r="A112" s="49" t="s">
        <v>8</v>
      </c>
      <c r="B112" s="11">
        <v>10.99</v>
      </c>
      <c r="C112" s="4"/>
      <c r="D112" s="4"/>
      <c r="E112" s="4"/>
      <c r="F112" s="4"/>
    </row>
    <row r="113" spans="1:7" x14ac:dyDescent="0.25">
      <c r="A113" s="49" t="s">
        <v>9</v>
      </c>
      <c r="B113" s="11">
        <v>29.95</v>
      </c>
      <c r="C113" s="4"/>
      <c r="D113" s="4"/>
      <c r="E113" s="4"/>
      <c r="F113" s="4"/>
    </row>
    <row r="114" spans="1:7" x14ac:dyDescent="0.25">
      <c r="A114" s="49" t="s">
        <v>10</v>
      </c>
      <c r="B114" s="11">
        <v>12.99</v>
      </c>
      <c r="C114" s="4"/>
      <c r="D114" s="4"/>
      <c r="E114" s="4"/>
      <c r="F114" s="4"/>
    </row>
    <row r="115" spans="1:7" x14ac:dyDescent="0.25">
      <c r="A115" s="49"/>
      <c r="B115" s="5"/>
      <c r="C115" s="4"/>
      <c r="D115" s="4"/>
      <c r="E115" s="4"/>
      <c r="F115" s="4"/>
    </row>
    <row r="116" spans="1:7" ht="30" customHeight="1" x14ac:dyDescent="0.25">
      <c r="A116" s="50" t="s">
        <v>98</v>
      </c>
      <c r="B116" s="32" t="s">
        <v>38</v>
      </c>
      <c r="C116" s="8"/>
      <c r="D116" s="97" t="s">
        <v>111</v>
      </c>
      <c r="E116" s="97"/>
      <c r="F116" s="8"/>
    </row>
    <row r="117" spans="1:7" ht="195" customHeight="1" x14ac:dyDescent="0.25">
      <c r="A117" s="49"/>
      <c r="B117" s="5"/>
      <c r="C117" s="4"/>
      <c r="D117" s="4"/>
      <c r="E117" s="4"/>
      <c r="F117" s="4"/>
    </row>
    <row r="118" spans="1:7" ht="30.75" thickBot="1" x14ac:dyDescent="0.3">
      <c r="A118" s="49"/>
      <c r="B118" s="32" t="s">
        <v>48</v>
      </c>
      <c r="C118" s="4"/>
      <c r="D118" s="4"/>
      <c r="E118" s="4"/>
      <c r="F118" s="4"/>
    </row>
    <row r="119" spans="1:7" ht="16.5" thickBot="1" x14ac:dyDescent="0.3">
      <c r="A119" s="49" t="s">
        <v>7</v>
      </c>
      <c r="B119" s="5" t="s">
        <v>39</v>
      </c>
      <c r="C119" s="4"/>
      <c r="D119" s="4" t="s">
        <v>109</v>
      </c>
      <c r="E119" s="57"/>
      <c r="F119" s="4"/>
      <c r="G119" s="7" t="str">
        <f>IF(E119="a","0",IF(E119="b","0",IF(E119="c","0",IF(E119="d","1","0"))))</f>
        <v>0</v>
      </c>
    </row>
    <row r="120" spans="1:7" x14ac:dyDescent="0.25">
      <c r="A120" s="49" t="s">
        <v>8</v>
      </c>
      <c r="B120" s="5" t="s">
        <v>40</v>
      </c>
      <c r="C120" s="4"/>
      <c r="D120" s="4"/>
      <c r="E120" s="4"/>
      <c r="F120" s="4"/>
    </row>
    <row r="121" spans="1:7" x14ac:dyDescent="0.25">
      <c r="A121" s="49" t="s">
        <v>9</v>
      </c>
      <c r="B121" s="5" t="s">
        <v>41</v>
      </c>
      <c r="C121" s="4"/>
      <c r="D121" s="4"/>
      <c r="E121" s="4"/>
      <c r="F121" s="4"/>
    </row>
    <row r="122" spans="1:7" x14ac:dyDescent="0.25">
      <c r="A122" s="49" t="s">
        <v>10</v>
      </c>
      <c r="B122" s="5" t="s">
        <v>42</v>
      </c>
      <c r="C122" s="4"/>
      <c r="D122" s="4"/>
      <c r="E122" s="4"/>
      <c r="F122" s="4"/>
    </row>
    <row r="123" spans="1:7" x14ac:dyDescent="0.25">
      <c r="A123" s="49"/>
      <c r="B123" s="5"/>
      <c r="C123" s="4"/>
      <c r="D123" s="4"/>
      <c r="E123" s="4"/>
      <c r="F123" s="4"/>
    </row>
    <row r="124" spans="1:7" ht="30" customHeight="1" x14ac:dyDescent="0.25">
      <c r="A124" s="50" t="s">
        <v>99</v>
      </c>
      <c r="B124" s="32" t="s">
        <v>38</v>
      </c>
      <c r="C124" s="8"/>
      <c r="D124" s="97" t="s">
        <v>111</v>
      </c>
      <c r="E124" s="97"/>
      <c r="F124" s="8"/>
    </row>
    <row r="125" spans="1:7" ht="199.5" customHeight="1" x14ac:dyDescent="0.25">
      <c r="A125" s="49"/>
      <c r="B125" s="5"/>
      <c r="C125" s="4"/>
      <c r="D125" s="4"/>
      <c r="E125" s="4"/>
      <c r="F125" s="4"/>
    </row>
    <row r="126" spans="1:7" ht="18" customHeight="1" thickBot="1" x14ac:dyDescent="0.3">
      <c r="A126" s="49"/>
      <c r="B126" s="31" t="s">
        <v>219</v>
      </c>
      <c r="C126" s="4"/>
      <c r="D126" s="4"/>
      <c r="E126" s="4"/>
      <c r="F126" s="4"/>
    </row>
    <row r="127" spans="1:7" ht="16.5" thickBot="1" x14ac:dyDescent="0.3">
      <c r="A127" s="49" t="s">
        <v>7</v>
      </c>
      <c r="B127" s="5" t="s">
        <v>39</v>
      </c>
      <c r="C127" s="4"/>
      <c r="D127" s="4" t="s">
        <v>109</v>
      </c>
      <c r="E127" s="57"/>
      <c r="F127" s="4"/>
      <c r="G127" s="7" t="str">
        <f>IF(E127="a","1",IF(E127="b","0",IF(E127="c","0",IF(E127="d","0","0"))))</f>
        <v>0</v>
      </c>
    </row>
    <row r="128" spans="1:7" x14ac:dyDescent="0.25">
      <c r="A128" s="49" t="s">
        <v>8</v>
      </c>
      <c r="B128" s="5" t="s">
        <v>40</v>
      </c>
      <c r="C128" s="4"/>
      <c r="D128" s="4"/>
      <c r="E128" s="4"/>
      <c r="F128" s="4"/>
    </row>
    <row r="129" spans="1:7" x14ac:dyDescent="0.25">
      <c r="A129" s="49" t="s">
        <v>9</v>
      </c>
      <c r="B129" s="5" t="s">
        <v>41</v>
      </c>
      <c r="C129" s="4"/>
      <c r="D129" s="4"/>
      <c r="E129" s="4"/>
      <c r="F129" s="4"/>
    </row>
    <row r="130" spans="1:7" x14ac:dyDescent="0.25">
      <c r="A130" s="49" t="s">
        <v>10</v>
      </c>
      <c r="B130" s="5" t="s">
        <v>42</v>
      </c>
      <c r="C130" s="4"/>
      <c r="D130" s="4"/>
      <c r="E130" s="4"/>
      <c r="F130" s="4"/>
    </row>
    <row r="131" spans="1:7" x14ac:dyDescent="0.25">
      <c r="A131" s="49"/>
      <c r="B131" s="5"/>
      <c r="C131" s="4"/>
      <c r="D131" s="4"/>
      <c r="E131" s="4"/>
      <c r="F131" s="4"/>
    </row>
    <row r="132" spans="1:7" ht="30" customHeight="1" x14ac:dyDescent="0.25">
      <c r="A132" s="50" t="s">
        <v>100</v>
      </c>
      <c r="B132" s="32" t="s">
        <v>38</v>
      </c>
      <c r="C132" s="33"/>
      <c r="D132" s="97" t="s">
        <v>111</v>
      </c>
      <c r="E132" s="97"/>
      <c r="F132" s="8"/>
    </row>
    <row r="133" spans="1:7" ht="198" customHeight="1" x14ac:dyDescent="0.25">
      <c r="A133" s="49"/>
      <c r="B133" s="5"/>
      <c r="C133" s="4"/>
      <c r="D133" s="4"/>
      <c r="E133" s="4"/>
      <c r="F133" s="4"/>
    </row>
    <row r="134" spans="1:7" ht="36" customHeight="1" thickBot="1" x14ac:dyDescent="0.3">
      <c r="A134" s="49"/>
      <c r="B134" s="32" t="s">
        <v>47</v>
      </c>
      <c r="C134" s="4"/>
      <c r="D134" s="4"/>
      <c r="E134" s="4"/>
      <c r="F134" s="4"/>
    </row>
    <row r="135" spans="1:7" ht="16.5" thickBot="1" x14ac:dyDescent="0.3">
      <c r="A135" s="49" t="s">
        <v>7</v>
      </c>
      <c r="B135" s="5" t="s">
        <v>43</v>
      </c>
      <c r="C135" s="4"/>
      <c r="D135" s="17" t="s">
        <v>109</v>
      </c>
      <c r="E135" s="57"/>
      <c r="F135" s="4"/>
      <c r="G135" s="7" t="str">
        <f>IF(E135="a","0",IF(E135="b","0",IF(E135="c","1",IF(E135="d","0","0"))))</f>
        <v>0</v>
      </c>
    </row>
    <row r="136" spans="1:7" x14ac:dyDescent="0.25">
      <c r="A136" s="49" t="s">
        <v>8</v>
      </c>
      <c r="B136" s="5" t="s">
        <v>44</v>
      </c>
      <c r="C136" s="4"/>
      <c r="D136" s="4"/>
      <c r="E136" s="4"/>
      <c r="F136" s="4"/>
    </row>
    <row r="137" spans="1:7" x14ac:dyDescent="0.25">
      <c r="A137" s="49" t="s">
        <v>9</v>
      </c>
      <c r="B137" s="5" t="s">
        <v>45</v>
      </c>
      <c r="C137" s="4"/>
      <c r="D137" s="4"/>
      <c r="E137" s="4"/>
      <c r="F137" s="4"/>
    </row>
    <row r="138" spans="1:7" x14ac:dyDescent="0.25">
      <c r="A138" s="49" t="s">
        <v>10</v>
      </c>
      <c r="B138" s="5" t="s">
        <v>46</v>
      </c>
      <c r="C138" s="4"/>
      <c r="D138" s="4"/>
      <c r="E138" s="4"/>
      <c r="F138" s="4"/>
    </row>
    <row r="139" spans="1:7" x14ac:dyDescent="0.25">
      <c r="A139" s="49"/>
      <c r="B139" s="5"/>
      <c r="C139" s="4"/>
      <c r="D139" s="4"/>
      <c r="E139" s="4"/>
      <c r="F139" s="4"/>
    </row>
    <row r="140" spans="1:7" ht="30" customHeight="1" x14ac:dyDescent="0.25">
      <c r="A140" s="50" t="s">
        <v>101</v>
      </c>
      <c r="B140" s="32" t="s">
        <v>38</v>
      </c>
      <c r="C140" s="8"/>
      <c r="D140" s="97" t="s">
        <v>111</v>
      </c>
      <c r="E140" s="97"/>
      <c r="F140" s="8"/>
    </row>
    <row r="141" spans="1:7" ht="200.25" customHeight="1" x14ac:dyDescent="0.25">
      <c r="A141" s="49"/>
      <c r="B141" s="5"/>
      <c r="C141" s="4"/>
      <c r="D141" s="4"/>
      <c r="E141" s="4"/>
      <c r="F141" s="4"/>
    </row>
    <row r="142" spans="1:7" ht="46.5" customHeight="1" x14ac:dyDescent="0.25">
      <c r="A142" s="49"/>
      <c r="B142" s="32" t="s">
        <v>220</v>
      </c>
      <c r="C142" s="4"/>
      <c r="D142" s="4"/>
      <c r="E142" s="4"/>
      <c r="F142" s="4"/>
    </row>
    <row r="143" spans="1:7" ht="6" customHeight="1" thickBot="1" x14ac:dyDescent="0.3">
      <c r="A143" s="49"/>
      <c r="B143" s="5"/>
      <c r="C143" s="4"/>
      <c r="D143" s="4"/>
      <c r="E143" s="4"/>
      <c r="F143" s="4"/>
    </row>
    <row r="144" spans="1:7" ht="16.5" thickBot="1" x14ac:dyDescent="0.3">
      <c r="A144" s="49" t="s">
        <v>7</v>
      </c>
      <c r="B144" s="34" t="s">
        <v>49</v>
      </c>
      <c r="C144" s="4"/>
      <c r="D144" s="4" t="s">
        <v>109</v>
      </c>
      <c r="E144" s="57"/>
      <c r="F144" s="4"/>
      <c r="G144" s="7" t="str">
        <f>IF(E144="a","0",IF(E144="b","1",IF(E144="c","0",IF(E144="d","0","0"))))</f>
        <v>0</v>
      </c>
    </row>
    <row r="145" spans="1:7" ht="18" customHeight="1" x14ac:dyDescent="0.25">
      <c r="A145" s="49" t="s">
        <v>8</v>
      </c>
      <c r="B145" s="34" t="s">
        <v>295</v>
      </c>
      <c r="C145" s="4"/>
      <c r="D145" s="4"/>
      <c r="E145" s="4"/>
      <c r="F145" s="4"/>
    </row>
    <row r="146" spans="1:7" ht="18.75" customHeight="1" x14ac:dyDescent="0.25">
      <c r="A146" s="49" t="s">
        <v>9</v>
      </c>
      <c r="B146" s="34" t="s">
        <v>50</v>
      </c>
      <c r="C146" s="4"/>
      <c r="D146" s="4"/>
      <c r="E146" s="4"/>
      <c r="F146" s="4"/>
    </row>
    <row r="147" spans="1:7" ht="17.25" customHeight="1" x14ac:dyDescent="0.25">
      <c r="A147" s="49" t="s">
        <v>10</v>
      </c>
      <c r="B147" s="34" t="s">
        <v>51</v>
      </c>
      <c r="C147" s="4"/>
      <c r="D147" s="4"/>
      <c r="E147" s="4"/>
      <c r="F147" s="4"/>
    </row>
    <row r="148" spans="1:7" ht="13.5" customHeight="1" x14ac:dyDescent="0.25">
      <c r="A148" s="49"/>
      <c r="B148" s="5"/>
      <c r="C148" s="4"/>
      <c r="D148" s="4"/>
      <c r="E148" s="4"/>
      <c r="F148" s="4"/>
    </row>
    <row r="149" spans="1:7" ht="30" customHeight="1" x14ac:dyDescent="0.25">
      <c r="A149" s="50" t="s">
        <v>102</v>
      </c>
      <c r="B149" s="32" t="s">
        <v>52</v>
      </c>
      <c r="C149" s="8"/>
      <c r="D149" s="97" t="s">
        <v>111</v>
      </c>
      <c r="E149" s="97"/>
      <c r="F149" s="8"/>
    </row>
    <row r="150" spans="1:7" ht="233.25" customHeight="1" x14ac:dyDescent="0.25">
      <c r="A150" s="49"/>
      <c r="B150" s="5"/>
      <c r="C150" s="4"/>
      <c r="D150" s="4"/>
      <c r="E150" s="4"/>
      <c r="F150" s="4"/>
    </row>
    <row r="151" spans="1:7" x14ac:dyDescent="0.25">
      <c r="A151" s="49"/>
      <c r="B151" s="32" t="s">
        <v>53</v>
      </c>
      <c r="C151" s="4"/>
      <c r="D151" s="4"/>
      <c r="E151" s="4"/>
      <c r="F151" s="4"/>
    </row>
    <row r="152" spans="1:7" ht="12.75" customHeight="1" thickBot="1" x14ac:dyDescent="0.3">
      <c r="A152" s="49"/>
      <c r="B152" s="5"/>
      <c r="C152" s="4"/>
      <c r="D152" s="4"/>
      <c r="E152" s="4"/>
      <c r="F152" s="4"/>
    </row>
    <row r="153" spans="1:7" ht="16.5" thickBot="1" x14ac:dyDescent="0.3">
      <c r="A153" s="49" t="s">
        <v>7</v>
      </c>
      <c r="B153" s="34" t="s">
        <v>54</v>
      </c>
      <c r="C153" s="4"/>
      <c r="D153" s="35" t="s">
        <v>109</v>
      </c>
      <c r="E153" s="57"/>
      <c r="F153" s="4"/>
      <c r="G153" s="7" t="str">
        <f>IF(E153="a","0",IF(E153="b","0",IF(E153="c","1",IF(E153="d","0","0"))))</f>
        <v>0</v>
      </c>
    </row>
    <row r="154" spans="1:7" x14ac:dyDescent="0.25">
      <c r="A154" s="49" t="s">
        <v>8</v>
      </c>
      <c r="B154" s="34" t="s">
        <v>55</v>
      </c>
      <c r="C154" s="4"/>
      <c r="D154" s="4"/>
      <c r="E154" s="4"/>
      <c r="F154" s="4"/>
    </row>
    <row r="155" spans="1:7" x14ac:dyDescent="0.25">
      <c r="A155" s="49" t="s">
        <v>9</v>
      </c>
      <c r="B155" s="34" t="s">
        <v>56</v>
      </c>
      <c r="C155" s="4"/>
      <c r="D155" s="4"/>
      <c r="E155" s="4"/>
      <c r="F155" s="4"/>
    </row>
    <row r="156" spans="1:7" x14ac:dyDescent="0.25">
      <c r="A156" s="49" t="s">
        <v>10</v>
      </c>
      <c r="B156" s="34" t="s">
        <v>57</v>
      </c>
      <c r="C156" s="4"/>
      <c r="D156" s="4"/>
      <c r="E156" s="4"/>
      <c r="F156" s="4"/>
    </row>
    <row r="157" spans="1:7" x14ac:dyDescent="0.25">
      <c r="A157" s="49"/>
      <c r="B157" s="5"/>
      <c r="C157" s="4"/>
      <c r="D157" s="4"/>
      <c r="E157" s="4"/>
      <c r="F157" s="4"/>
    </row>
    <row r="158" spans="1:7" ht="30" x14ac:dyDescent="0.25">
      <c r="A158" s="50" t="s">
        <v>103</v>
      </c>
      <c r="B158" s="32" t="s">
        <v>58</v>
      </c>
      <c r="C158" s="8"/>
      <c r="D158" s="97" t="s">
        <v>111</v>
      </c>
      <c r="E158" s="97"/>
      <c r="F158" s="8"/>
    </row>
    <row r="159" spans="1:7" ht="112.5" customHeight="1" thickBot="1" x14ac:dyDescent="0.3">
      <c r="A159" s="49"/>
      <c r="B159" s="5"/>
      <c r="C159" s="4"/>
      <c r="D159" s="4"/>
      <c r="E159" s="4"/>
      <c r="F159" s="4"/>
    </row>
    <row r="160" spans="1:7" ht="16.5" thickBot="1" x14ac:dyDescent="0.3">
      <c r="A160" s="49" t="s">
        <v>7</v>
      </c>
      <c r="B160" s="34" t="s">
        <v>59</v>
      </c>
      <c r="C160" s="4"/>
      <c r="D160" s="35" t="s">
        <v>109</v>
      </c>
      <c r="E160" s="57"/>
      <c r="F160" s="4"/>
      <c r="G160" s="7" t="str">
        <f>IF(E160="a","0",IF(E160="b","0",IF(E160="c","0",IF(E160="d","1","0"))))</f>
        <v>0</v>
      </c>
    </row>
    <row r="161" spans="1:7" x14ac:dyDescent="0.25">
      <c r="A161" s="49" t="s">
        <v>8</v>
      </c>
      <c r="B161" s="34" t="s">
        <v>60</v>
      </c>
      <c r="C161" s="4"/>
      <c r="D161" s="4"/>
      <c r="E161" s="4"/>
      <c r="F161" s="4"/>
    </row>
    <row r="162" spans="1:7" x14ac:dyDescent="0.25">
      <c r="A162" s="49" t="s">
        <v>9</v>
      </c>
      <c r="B162" s="34" t="s">
        <v>61</v>
      </c>
      <c r="C162" s="4"/>
      <c r="D162" s="4"/>
      <c r="E162" s="4"/>
      <c r="F162" s="4"/>
    </row>
    <row r="163" spans="1:7" x14ac:dyDescent="0.25">
      <c r="A163" s="49" t="s">
        <v>10</v>
      </c>
      <c r="B163" s="34" t="s">
        <v>62</v>
      </c>
      <c r="C163" s="4"/>
      <c r="D163" s="4"/>
      <c r="E163" s="4"/>
      <c r="F163" s="4"/>
    </row>
    <row r="164" spans="1:7" x14ac:dyDescent="0.25">
      <c r="A164" s="49"/>
      <c r="B164" s="5"/>
      <c r="C164" s="4"/>
      <c r="D164" s="4"/>
      <c r="E164" s="4"/>
      <c r="F164" s="4"/>
    </row>
    <row r="165" spans="1:7" ht="30" customHeight="1" x14ac:dyDescent="0.25">
      <c r="A165" s="50" t="s">
        <v>104</v>
      </c>
      <c r="B165" s="32" t="s">
        <v>63</v>
      </c>
      <c r="C165" s="8"/>
      <c r="D165" s="97" t="s">
        <v>111</v>
      </c>
      <c r="E165" s="97"/>
      <c r="F165" s="8"/>
    </row>
    <row r="166" spans="1:7" ht="14.25" customHeight="1" thickBot="1" x14ac:dyDescent="0.3">
      <c r="A166" s="49"/>
      <c r="B166" s="5"/>
      <c r="C166" s="4"/>
      <c r="D166" s="4"/>
      <c r="E166" s="4"/>
      <c r="F166" s="4"/>
    </row>
    <row r="167" spans="1:7" ht="16.5" thickBot="1" x14ac:dyDescent="0.3">
      <c r="A167" s="49" t="s">
        <v>7</v>
      </c>
      <c r="B167" s="5" t="s">
        <v>64</v>
      </c>
      <c r="C167" s="4"/>
      <c r="D167" s="4" t="s">
        <v>109</v>
      </c>
      <c r="E167" s="57"/>
      <c r="F167" s="4"/>
      <c r="G167" s="7" t="str">
        <f>IF(E167="a","0",IF(E167="b","0",IF(E167="c","0",IF(E167="d","1","0"))))</f>
        <v>0</v>
      </c>
    </row>
    <row r="168" spans="1:7" x14ac:dyDescent="0.25">
      <c r="A168" s="49" t="s">
        <v>8</v>
      </c>
      <c r="B168" s="5" t="s">
        <v>65</v>
      </c>
      <c r="C168" s="4"/>
      <c r="D168" s="4"/>
      <c r="E168" s="4"/>
      <c r="F168" s="4"/>
    </row>
    <row r="169" spans="1:7" x14ac:dyDescent="0.25">
      <c r="A169" s="49" t="s">
        <v>9</v>
      </c>
      <c r="B169" s="5" t="s">
        <v>66</v>
      </c>
      <c r="C169" s="4"/>
      <c r="D169" s="4"/>
      <c r="E169" s="4"/>
      <c r="F169" s="4"/>
    </row>
    <row r="170" spans="1:7" x14ac:dyDescent="0.25">
      <c r="A170" s="49" t="s">
        <v>10</v>
      </c>
      <c r="B170" s="5" t="s">
        <v>67</v>
      </c>
      <c r="C170" s="4"/>
      <c r="D170" s="4"/>
      <c r="E170" s="4"/>
      <c r="F170" s="4"/>
    </row>
    <row r="171" spans="1:7" ht="13.5" customHeight="1" x14ac:dyDescent="0.25">
      <c r="A171" s="49"/>
      <c r="B171" s="5"/>
      <c r="C171" s="4"/>
      <c r="D171" s="4"/>
      <c r="E171" s="4"/>
      <c r="F171" s="4"/>
    </row>
    <row r="172" spans="1:7" ht="29.25" customHeight="1" x14ac:dyDescent="0.25">
      <c r="A172" s="50" t="s">
        <v>105</v>
      </c>
      <c r="B172" s="58" t="s">
        <v>68</v>
      </c>
      <c r="C172" s="8"/>
      <c r="D172" s="97" t="s">
        <v>111</v>
      </c>
      <c r="E172" s="97"/>
      <c r="F172" s="8"/>
    </row>
    <row r="173" spans="1:7" ht="201.75" customHeight="1" x14ac:dyDescent="0.25">
      <c r="A173" s="49"/>
      <c r="B173" s="5"/>
      <c r="C173" s="8"/>
      <c r="D173" s="8"/>
      <c r="E173" s="8"/>
      <c r="F173" s="8"/>
    </row>
    <row r="174" spans="1:7" x14ac:dyDescent="0.25">
      <c r="A174" s="49"/>
      <c r="B174" s="32" t="s">
        <v>69</v>
      </c>
      <c r="C174" s="8"/>
      <c r="D174" s="8"/>
      <c r="E174" s="8"/>
      <c r="F174" s="8"/>
    </row>
    <row r="175" spans="1:7" ht="15.75" thickBot="1" x14ac:dyDescent="0.3">
      <c r="A175" s="49"/>
      <c r="B175" s="5"/>
      <c r="C175" s="4"/>
      <c r="D175" s="4"/>
      <c r="E175" s="4"/>
      <c r="F175" s="4"/>
    </row>
    <row r="176" spans="1:7" ht="16.5" thickBot="1" x14ac:dyDescent="0.3">
      <c r="A176" s="49" t="s">
        <v>7</v>
      </c>
      <c r="B176" s="34" t="s">
        <v>70</v>
      </c>
      <c r="C176" s="4"/>
      <c r="D176" s="35" t="s">
        <v>109</v>
      </c>
      <c r="E176" s="57"/>
      <c r="F176" s="4"/>
      <c r="G176" s="7" t="str">
        <f>IF(E176="a","0",IF(E176="b","1",IF(E176="c","0",IF(E176="d","0","0"))))</f>
        <v>0</v>
      </c>
    </row>
    <row r="177" spans="1:7" x14ac:dyDescent="0.25">
      <c r="A177" s="49" t="s">
        <v>8</v>
      </c>
      <c r="B177" s="34" t="s">
        <v>71</v>
      </c>
      <c r="C177" s="4"/>
      <c r="D177" s="4"/>
      <c r="E177" s="4"/>
      <c r="F177" s="4"/>
    </row>
    <row r="178" spans="1:7" x14ac:dyDescent="0.25">
      <c r="A178" s="49" t="s">
        <v>9</v>
      </c>
      <c r="B178" s="34" t="s">
        <v>72</v>
      </c>
      <c r="C178" s="4"/>
      <c r="D178" s="4"/>
      <c r="E178" s="4"/>
      <c r="F178" s="4"/>
    </row>
    <row r="179" spans="1:7" x14ac:dyDescent="0.25">
      <c r="A179" s="49" t="s">
        <v>10</v>
      </c>
      <c r="B179" s="34" t="s">
        <v>73</v>
      </c>
      <c r="C179" s="4"/>
      <c r="D179" s="4"/>
      <c r="E179" s="4"/>
      <c r="F179" s="4"/>
    </row>
    <row r="180" spans="1:7" x14ac:dyDescent="0.25">
      <c r="A180" s="49"/>
      <c r="B180" s="5"/>
      <c r="C180" s="4"/>
      <c r="D180" s="4"/>
      <c r="E180" s="4"/>
      <c r="F180" s="4"/>
    </row>
    <row r="181" spans="1:7" x14ac:dyDescent="0.25">
      <c r="A181" s="49"/>
      <c r="B181" s="5"/>
      <c r="C181" s="4"/>
      <c r="D181" s="4"/>
      <c r="E181" s="4"/>
      <c r="F181" s="4"/>
    </row>
    <row r="182" spans="1:7" ht="29.25" customHeight="1" x14ac:dyDescent="0.25">
      <c r="A182" s="50" t="s">
        <v>106</v>
      </c>
      <c r="B182" s="58" t="s">
        <v>74</v>
      </c>
      <c r="C182" s="8"/>
      <c r="D182" s="97" t="s">
        <v>111</v>
      </c>
      <c r="E182" s="97"/>
      <c r="F182" s="8"/>
    </row>
    <row r="183" spans="1:7" ht="198" customHeight="1" thickBot="1" x14ac:dyDescent="0.3">
      <c r="A183" s="49"/>
      <c r="B183" s="5"/>
      <c r="C183" s="4"/>
      <c r="D183" s="4"/>
      <c r="E183" s="4"/>
      <c r="F183" s="4"/>
    </row>
    <row r="184" spans="1:7" ht="16.5" thickBot="1" x14ac:dyDescent="0.3">
      <c r="A184" s="49" t="s">
        <v>7</v>
      </c>
      <c r="B184" s="34" t="s">
        <v>75</v>
      </c>
      <c r="C184" s="4"/>
      <c r="D184" s="35" t="s">
        <v>109</v>
      </c>
      <c r="E184" s="57"/>
      <c r="F184" s="4"/>
      <c r="G184" s="7" t="str">
        <f>IF(E184="a","1",IF(E184="b","0",IF(E184="c","0",IF(E184="d","0","0"))))</f>
        <v>0</v>
      </c>
    </row>
    <row r="185" spans="1:7" x14ac:dyDescent="0.25">
      <c r="A185" s="49" t="s">
        <v>8</v>
      </c>
      <c r="B185" s="34" t="s">
        <v>76</v>
      </c>
      <c r="C185" s="4"/>
      <c r="D185" s="4"/>
      <c r="E185" s="4"/>
      <c r="F185" s="4"/>
    </row>
    <row r="186" spans="1:7" x14ac:dyDescent="0.25">
      <c r="A186" s="49" t="s">
        <v>9</v>
      </c>
      <c r="B186" s="34" t="s">
        <v>77</v>
      </c>
      <c r="C186" s="4"/>
      <c r="D186" s="4"/>
      <c r="E186" s="4"/>
      <c r="F186" s="4"/>
    </row>
    <row r="187" spans="1:7" x14ac:dyDescent="0.25">
      <c r="A187" s="49" t="s">
        <v>10</v>
      </c>
      <c r="B187" s="34" t="s">
        <v>78</v>
      </c>
      <c r="C187" s="4"/>
      <c r="D187" s="4"/>
      <c r="E187" s="4"/>
      <c r="F187" s="4"/>
    </row>
    <row r="188" spans="1:7" x14ac:dyDescent="0.25">
      <c r="A188" s="49"/>
      <c r="B188" s="5"/>
      <c r="C188" s="4"/>
      <c r="D188" s="4"/>
      <c r="E188" s="4"/>
      <c r="F188" s="4"/>
    </row>
    <row r="189" spans="1:7" ht="30" customHeight="1" x14ac:dyDescent="0.25">
      <c r="A189" s="50" t="s">
        <v>107</v>
      </c>
      <c r="B189" s="32" t="s">
        <v>79</v>
      </c>
      <c r="C189" s="8"/>
      <c r="D189" s="97" t="s">
        <v>111</v>
      </c>
      <c r="E189" s="97"/>
      <c r="F189" s="8"/>
    </row>
    <row r="190" spans="1:7" ht="15.75" thickBot="1" x14ac:dyDescent="0.3">
      <c r="A190" s="49"/>
      <c r="B190" s="5"/>
      <c r="C190" s="4"/>
      <c r="D190" s="4"/>
      <c r="E190" s="4"/>
      <c r="F190" s="4"/>
    </row>
    <row r="191" spans="1:7" ht="16.5" thickBot="1" x14ac:dyDescent="0.3">
      <c r="A191" s="49" t="s">
        <v>7</v>
      </c>
      <c r="B191" s="34" t="s">
        <v>80</v>
      </c>
      <c r="C191" s="4"/>
      <c r="D191" s="4" t="s">
        <v>109</v>
      </c>
      <c r="E191" s="57"/>
      <c r="F191" s="4"/>
      <c r="G191" s="7" t="str">
        <f>IF(E191="a","0",IF(E191="b","0",IF(E191="c","1",IF(E191="d","0","0"))))</f>
        <v>0</v>
      </c>
    </row>
    <row r="192" spans="1:7" x14ac:dyDescent="0.25">
      <c r="A192" s="49" t="s">
        <v>8</v>
      </c>
      <c r="B192" s="34" t="s">
        <v>81</v>
      </c>
      <c r="C192" s="4"/>
      <c r="D192" s="4"/>
      <c r="E192" s="4"/>
      <c r="F192" s="4"/>
    </row>
    <row r="193" spans="1:12" x14ac:dyDescent="0.25">
      <c r="A193" s="49" t="s">
        <v>9</v>
      </c>
      <c r="B193" s="34" t="s">
        <v>82</v>
      </c>
      <c r="C193" s="4"/>
      <c r="D193" s="4"/>
      <c r="E193" s="4"/>
      <c r="F193" s="4"/>
    </row>
    <row r="194" spans="1:12" x14ac:dyDescent="0.25">
      <c r="A194" s="49" t="s">
        <v>10</v>
      </c>
      <c r="B194" s="34" t="s">
        <v>83</v>
      </c>
      <c r="C194" s="4"/>
      <c r="D194" s="4"/>
      <c r="E194" s="4"/>
      <c r="F194" s="4"/>
    </row>
    <row r="195" spans="1:12" x14ac:dyDescent="0.25">
      <c r="A195" s="49"/>
      <c r="B195" s="5"/>
      <c r="C195" s="4"/>
      <c r="D195" s="4"/>
      <c r="E195" s="4"/>
      <c r="F195" s="4"/>
    </row>
    <row r="196" spans="1:12" ht="30" customHeight="1" x14ac:dyDescent="0.25">
      <c r="A196" s="50" t="s">
        <v>108</v>
      </c>
      <c r="B196" s="32" t="s">
        <v>84</v>
      </c>
      <c r="C196" s="37"/>
      <c r="D196" s="97" t="s">
        <v>111</v>
      </c>
      <c r="E196" s="97"/>
      <c r="F196" s="8"/>
    </row>
    <row r="197" spans="1:12" ht="12" customHeight="1" thickBot="1" x14ac:dyDescent="0.3">
      <c r="A197" s="49"/>
      <c r="B197" s="5"/>
      <c r="C197" s="4"/>
      <c r="D197" s="4"/>
      <c r="E197" s="4"/>
      <c r="F197" s="4"/>
    </row>
    <row r="198" spans="1:12" ht="16.5" thickBot="1" x14ac:dyDescent="0.3">
      <c r="A198" s="49" t="s">
        <v>7</v>
      </c>
      <c r="B198" s="36" t="s">
        <v>85</v>
      </c>
      <c r="C198" s="4"/>
      <c r="D198" s="4" t="s">
        <v>109</v>
      </c>
      <c r="E198" s="57"/>
      <c r="F198" s="4"/>
      <c r="G198" s="7" t="str">
        <f>IF(E198="a","0",IF(E198="b","0",IF(E198="c","0",IF(E198="d","1","0"))))</f>
        <v>0</v>
      </c>
    </row>
    <row r="199" spans="1:12" x14ac:dyDescent="0.25">
      <c r="A199" s="49" t="s">
        <v>8</v>
      </c>
      <c r="B199" s="34" t="s">
        <v>86</v>
      </c>
      <c r="C199" s="4"/>
      <c r="D199" s="4"/>
      <c r="E199" s="4"/>
      <c r="F199" s="4"/>
    </row>
    <row r="200" spans="1:12" x14ac:dyDescent="0.25">
      <c r="A200" s="49" t="s">
        <v>9</v>
      </c>
      <c r="B200" s="34" t="s">
        <v>87</v>
      </c>
      <c r="C200" s="4"/>
      <c r="D200" s="4"/>
      <c r="E200" s="4"/>
      <c r="F200" s="4"/>
    </row>
    <row r="201" spans="1:12" x14ac:dyDescent="0.25">
      <c r="A201" s="49" t="s">
        <v>10</v>
      </c>
      <c r="B201" s="34" t="s">
        <v>88</v>
      </c>
      <c r="C201" s="4"/>
      <c r="D201" s="4"/>
      <c r="E201" s="4"/>
      <c r="F201" s="4"/>
    </row>
    <row r="202" spans="1:12" x14ac:dyDescent="0.25">
      <c r="A202" s="49"/>
      <c r="B202" s="5"/>
      <c r="C202" s="4"/>
      <c r="D202" s="4"/>
      <c r="E202" s="4"/>
      <c r="F202" s="4"/>
    </row>
    <row r="203" spans="1:12" x14ac:dyDescent="0.25">
      <c r="A203" s="50" t="s">
        <v>244</v>
      </c>
      <c r="B203" s="32" t="s">
        <v>250</v>
      </c>
      <c r="C203" s="37"/>
      <c r="D203" s="97" t="s">
        <v>111</v>
      </c>
      <c r="E203" s="97"/>
      <c r="F203" s="8"/>
    </row>
    <row r="204" spans="1:12" ht="16.5" thickBot="1" x14ac:dyDescent="0.3">
      <c r="A204" s="49"/>
      <c r="B204" s="5"/>
      <c r="C204" s="4"/>
      <c r="D204" s="4"/>
      <c r="E204" s="4"/>
      <c r="F204" s="4"/>
      <c r="L204" s="66"/>
    </row>
    <row r="205" spans="1:12" ht="16.5" thickBot="1" x14ac:dyDescent="0.3">
      <c r="A205" s="49" t="s">
        <v>7</v>
      </c>
      <c r="B205" s="36" t="s">
        <v>251</v>
      </c>
      <c r="C205" s="4"/>
      <c r="D205" s="4" t="s">
        <v>109</v>
      </c>
      <c r="E205" s="57"/>
      <c r="F205" s="4"/>
      <c r="G205" s="7" t="str">
        <f>IF(E205="a","1",IF(E205="b","0",IF(E205="c","0",IF(E205="d","0","0"))))</f>
        <v>0</v>
      </c>
      <c r="L205"/>
    </row>
    <row r="206" spans="1:12" x14ac:dyDescent="0.25">
      <c r="A206" s="49" t="s">
        <v>8</v>
      </c>
      <c r="B206" s="34" t="s">
        <v>252</v>
      </c>
      <c r="C206" s="4"/>
      <c r="D206" s="4"/>
      <c r="E206" s="4"/>
      <c r="F206" s="4"/>
      <c r="L206"/>
    </row>
    <row r="207" spans="1:12" x14ac:dyDescent="0.25">
      <c r="A207" s="49" t="s">
        <v>9</v>
      </c>
      <c r="B207" s="34" t="s">
        <v>253</v>
      </c>
      <c r="C207" s="4"/>
      <c r="D207" s="4"/>
      <c r="E207" s="4"/>
      <c r="F207" s="4"/>
      <c r="L207"/>
    </row>
    <row r="208" spans="1:12" x14ac:dyDescent="0.25">
      <c r="A208" s="49" t="s">
        <v>10</v>
      </c>
      <c r="B208" s="34" t="s">
        <v>254</v>
      </c>
      <c r="C208" s="4"/>
      <c r="D208" s="4"/>
      <c r="E208" s="4"/>
      <c r="F208" s="4"/>
      <c r="K208" s="67"/>
      <c r="L208"/>
    </row>
    <row r="209" spans="1:12" x14ac:dyDescent="0.25">
      <c r="A209" s="49"/>
      <c r="B209" s="5"/>
      <c r="C209" s="4"/>
      <c r="D209" s="4"/>
      <c r="E209" s="4"/>
      <c r="F209" s="4"/>
      <c r="L209"/>
    </row>
    <row r="210" spans="1:12" ht="28.5" customHeight="1" x14ac:dyDescent="0.25">
      <c r="A210" s="50" t="s">
        <v>255</v>
      </c>
      <c r="B210" s="58" t="s">
        <v>256</v>
      </c>
      <c r="C210" s="37"/>
      <c r="D210" s="97" t="s">
        <v>111</v>
      </c>
      <c r="E210" s="97"/>
      <c r="F210" s="8"/>
      <c r="L210"/>
    </row>
    <row r="211" spans="1:12" ht="15.75" thickBot="1" x14ac:dyDescent="0.3">
      <c r="A211" s="49"/>
      <c r="B211" s="5"/>
      <c r="C211" s="4"/>
      <c r="D211" s="4"/>
      <c r="E211" s="4"/>
      <c r="F211" s="4"/>
      <c r="L211"/>
    </row>
    <row r="212" spans="1:12" ht="16.5" thickBot="1" x14ac:dyDescent="0.3">
      <c r="A212" s="49" t="s">
        <v>7</v>
      </c>
      <c r="B212" s="36" t="s">
        <v>258</v>
      </c>
      <c r="C212" s="4"/>
      <c r="D212" s="4" t="s">
        <v>109</v>
      </c>
      <c r="E212" s="57"/>
      <c r="F212" s="4"/>
      <c r="G212" s="7" t="str">
        <f>IF(E212="a","0",IF(E212="b","1",IF(E212="c","0",IF(E212="d","0","0"))))</f>
        <v>0</v>
      </c>
      <c r="L212"/>
    </row>
    <row r="213" spans="1:12" x14ac:dyDescent="0.25">
      <c r="A213" s="49" t="s">
        <v>8</v>
      </c>
      <c r="B213" s="34" t="s">
        <v>257</v>
      </c>
      <c r="C213" s="4"/>
      <c r="D213" s="4"/>
      <c r="E213" s="4"/>
      <c r="F213" s="4"/>
      <c r="L213"/>
    </row>
    <row r="214" spans="1:12" x14ac:dyDescent="0.25">
      <c r="A214" s="49" t="s">
        <v>9</v>
      </c>
      <c r="B214" s="34" t="s">
        <v>259</v>
      </c>
      <c r="C214" s="4"/>
      <c r="D214" s="4"/>
      <c r="E214" s="4"/>
      <c r="F214" s="4"/>
      <c r="L214"/>
    </row>
    <row r="215" spans="1:12" x14ac:dyDescent="0.25">
      <c r="A215" s="49" t="s">
        <v>10</v>
      </c>
      <c r="B215" s="34" t="s">
        <v>260</v>
      </c>
      <c r="C215" s="4"/>
      <c r="D215" s="4"/>
      <c r="E215" s="4"/>
      <c r="F215" s="4"/>
      <c r="L215"/>
    </row>
    <row r="216" spans="1:12" x14ac:dyDescent="0.25">
      <c r="A216" s="49"/>
      <c r="B216" s="5"/>
      <c r="C216" s="4"/>
      <c r="D216" s="4"/>
      <c r="E216" s="4"/>
      <c r="F216" s="4"/>
      <c r="L216"/>
    </row>
    <row r="217" spans="1:12" ht="33.75" customHeight="1" x14ac:dyDescent="0.25">
      <c r="A217" s="50" t="s">
        <v>267</v>
      </c>
      <c r="B217" s="58" t="s">
        <v>268</v>
      </c>
      <c r="C217" s="37"/>
      <c r="D217" s="97" t="s">
        <v>111</v>
      </c>
      <c r="E217" s="97"/>
      <c r="F217" s="8"/>
      <c r="L217"/>
    </row>
    <row r="218" spans="1:12" x14ac:dyDescent="0.25">
      <c r="A218" s="50"/>
      <c r="B218" s="58" t="s">
        <v>273</v>
      </c>
      <c r="C218" s="37"/>
      <c r="D218" s="68"/>
      <c r="E218" s="68"/>
      <c r="F218" s="8"/>
      <c r="L218"/>
    </row>
    <row r="219" spans="1:12" x14ac:dyDescent="0.25">
      <c r="A219" s="50"/>
      <c r="B219" s="58" t="s">
        <v>274</v>
      </c>
      <c r="C219" s="37"/>
      <c r="D219" s="68"/>
      <c r="E219" s="68"/>
      <c r="F219" s="8"/>
      <c r="L219"/>
    </row>
    <row r="220" spans="1:12" x14ac:dyDescent="0.25">
      <c r="A220" s="50"/>
      <c r="B220" s="58" t="s">
        <v>275</v>
      </c>
      <c r="C220" s="37"/>
      <c r="D220" s="68"/>
      <c r="E220" s="68"/>
      <c r="F220" s="8"/>
      <c r="L220"/>
    </row>
    <row r="221" spans="1:12" x14ac:dyDescent="0.25">
      <c r="A221" s="50"/>
      <c r="B221" s="58" t="s">
        <v>276</v>
      </c>
      <c r="C221" s="37"/>
      <c r="D221" s="68"/>
      <c r="E221" s="68"/>
      <c r="F221" s="8"/>
      <c r="L221"/>
    </row>
    <row r="222" spans="1:12" ht="15.75" thickBot="1" x14ac:dyDescent="0.3">
      <c r="A222" s="49"/>
      <c r="B222" s="5"/>
      <c r="C222" s="4"/>
      <c r="D222" s="4"/>
      <c r="E222" s="4"/>
      <c r="F222" s="4"/>
      <c r="L222"/>
    </row>
    <row r="223" spans="1:12" ht="16.5" thickBot="1" x14ac:dyDescent="0.3">
      <c r="A223" s="49" t="s">
        <v>7</v>
      </c>
      <c r="B223" s="36" t="s">
        <v>269</v>
      </c>
      <c r="C223" s="4"/>
      <c r="D223" s="4" t="s">
        <v>109</v>
      </c>
      <c r="E223" s="57"/>
      <c r="F223" s="4"/>
      <c r="G223" s="7" t="str">
        <f>IF(E223="a","0",IF(E223="b","0",IF(E223="c","1",IF(E223="d","0","0"))))</f>
        <v>0</v>
      </c>
    </row>
    <row r="224" spans="1:12" x14ac:dyDescent="0.25">
      <c r="A224" s="49" t="s">
        <v>8</v>
      </c>
      <c r="B224" s="34" t="s">
        <v>270</v>
      </c>
      <c r="C224" s="4"/>
      <c r="D224" s="4"/>
      <c r="E224" s="4"/>
      <c r="F224" s="4"/>
    </row>
    <row r="225" spans="1:10" x14ac:dyDescent="0.25">
      <c r="A225" s="49" t="s">
        <v>9</v>
      </c>
      <c r="B225" s="34" t="s">
        <v>271</v>
      </c>
      <c r="C225" s="4"/>
      <c r="D225" s="4"/>
      <c r="E225" s="4"/>
      <c r="F225" s="4"/>
    </row>
    <row r="226" spans="1:10" x14ac:dyDescent="0.25">
      <c r="A226" s="49" t="s">
        <v>10</v>
      </c>
      <c r="B226" s="34" t="s">
        <v>272</v>
      </c>
      <c r="C226" s="4"/>
      <c r="D226" s="4"/>
      <c r="E226" s="4"/>
      <c r="F226" s="4"/>
    </row>
    <row r="227" spans="1:10" x14ac:dyDescent="0.25">
      <c r="A227" s="49"/>
      <c r="B227" s="5"/>
      <c r="C227" s="4"/>
      <c r="D227" s="4"/>
      <c r="E227" s="4"/>
      <c r="F227" s="4"/>
    </row>
    <row r="228" spans="1:10" ht="27.75" customHeight="1" x14ac:dyDescent="0.25">
      <c r="A228" s="50" t="s">
        <v>277</v>
      </c>
      <c r="B228" s="58" t="s">
        <v>278</v>
      </c>
      <c r="C228" s="37"/>
      <c r="D228" s="97" t="s">
        <v>111</v>
      </c>
      <c r="E228" s="97"/>
      <c r="F228" s="8"/>
    </row>
    <row r="229" spans="1:10" ht="67.5" customHeight="1" x14ac:dyDescent="0.25">
      <c r="A229" s="50"/>
      <c r="B229" s="58"/>
      <c r="C229" s="37"/>
      <c r="D229" s="68"/>
      <c r="E229" s="68"/>
      <c r="F229" s="8"/>
      <c r="I229"/>
      <c r="J229"/>
    </row>
    <row r="230" spans="1:10" ht="15.75" thickBot="1" x14ac:dyDescent="0.3">
      <c r="A230" s="49"/>
      <c r="B230" s="5"/>
      <c r="C230" s="4"/>
      <c r="D230" s="4"/>
      <c r="E230" s="4"/>
      <c r="F230" s="4"/>
    </row>
    <row r="231" spans="1:10" ht="16.5" thickBot="1" x14ac:dyDescent="0.3">
      <c r="A231" s="49" t="s">
        <v>7</v>
      </c>
      <c r="B231" s="36" t="s">
        <v>279</v>
      </c>
      <c r="C231" s="4"/>
      <c r="D231" s="4" t="s">
        <v>109</v>
      </c>
      <c r="E231" s="57"/>
      <c r="F231" s="4"/>
      <c r="G231" s="7" t="str">
        <f>IF(E231="a","0",IF(E231="b","0",IF(E231="c","0",IF(E231="d","1","0"))))</f>
        <v>0</v>
      </c>
    </row>
    <row r="232" spans="1:10" x14ac:dyDescent="0.25">
      <c r="A232" s="49" t="s">
        <v>8</v>
      </c>
      <c r="B232" s="36" t="s">
        <v>280</v>
      </c>
      <c r="C232" s="4"/>
      <c r="D232" s="4"/>
      <c r="E232" s="4"/>
      <c r="F232" s="4"/>
    </row>
    <row r="233" spans="1:10" x14ac:dyDescent="0.25">
      <c r="A233" s="49" t="s">
        <v>9</v>
      </c>
      <c r="B233" s="36" t="s">
        <v>281</v>
      </c>
      <c r="C233" s="4"/>
      <c r="D233" s="4"/>
      <c r="E233" s="4"/>
      <c r="F233" s="4"/>
    </row>
    <row r="234" spans="1:10" x14ac:dyDescent="0.25">
      <c r="A234" s="49" t="s">
        <v>10</v>
      </c>
      <c r="B234" s="36" t="s">
        <v>282</v>
      </c>
      <c r="C234" s="4"/>
      <c r="D234" s="4"/>
      <c r="E234" s="4"/>
      <c r="F234" s="4"/>
    </row>
    <row r="235" spans="1:10" ht="15.75" thickBot="1" x14ac:dyDescent="0.3">
      <c r="A235" s="49"/>
      <c r="B235" s="5"/>
      <c r="C235" s="4"/>
      <c r="D235" s="4"/>
      <c r="E235" s="4"/>
      <c r="F235" s="4"/>
    </row>
    <row r="236" spans="1:10" x14ac:dyDescent="0.25">
      <c r="A236" s="52"/>
      <c r="B236" s="18"/>
      <c r="C236" s="18"/>
      <c r="D236" s="18"/>
      <c r="E236" s="18"/>
      <c r="F236" s="19"/>
      <c r="G236" s="2">
        <f>G7+G16+G26+G36+G46+G67+G79+G89+G101+G111+G119+G127+G135+G144+G153+G160+G167+G176+G184+G191+G198+G205+G212+G223+G231</f>
        <v>0</v>
      </c>
    </row>
    <row r="237" spans="1:10" ht="28.5" x14ac:dyDescent="0.45">
      <c r="A237" s="53"/>
      <c r="B237" s="40" t="s">
        <v>116</v>
      </c>
      <c r="C237" s="38"/>
      <c r="D237" s="38" t="s">
        <v>112</v>
      </c>
      <c r="E237" s="38">
        <f>G236</f>
        <v>0</v>
      </c>
      <c r="F237" s="21"/>
    </row>
    <row r="238" spans="1:10" x14ac:dyDescent="0.25">
      <c r="A238" s="53"/>
      <c r="B238" s="20"/>
      <c r="C238" s="38"/>
      <c r="D238" s="38"/>
      <c r="E238" s="38"/>
      <c r="F238" s="21"/>
    </row>
    <row r="239" spans="1:10" x14ac:dyDescent="0.25">
      <c r="A239" s="53"/>
      <c r="B239" s="41" t="s">
        <v>117</v>
      </c>
      <c r="C239" s="38"/>
      <c r="D239" s="38" t="s">
        <v>113</v>
      </c>
      <c r="E239" s="39">
        <f>(E237/21)*100</f>
        <v>0</v>
      </c>
      <c r="F239" s="21"/>
    </row>
    <row r="240" spans="1:10" ht="15.75" thickBot="1" x14ac:dyDescent="0.3">
      <c r="A240" s="54"/>
      <c r="B240" s="22"/>
      <c r="C240" s="48"/>
      <c r="D240" s="48"/>
      <c r="E240" s="48"/>
      <c r="F240" s="23"/>
    </row>
  </sheetData>
  <sheetProtection password="C7D8" sheet="1" objects="1" scenarios="1" selectLockedCells="1"/>
  <mergeCells count="28">
    <mergeCell ref="D217:E217"/>
    <mergeCell ref="D228:E228"/>
    <mergeCell ref="D203:E203"/>
    <mergeCell ref="D210:E210"/>
    <mergeCell ref="D165:E165"/>
    <mergeCell ref="D172:E172"/>
    <mergeCell ref="D182:E182"/>
    <mergeCell ref="D189:E189"/>
    <mergeCell ref="D196:E196"/>
    <mergeCell ref="D132:E132"/>
    <mergeCell ref="D140:E140"/>
    <mergeCell ref="D149:E149"/>
    <mergeCell ref="D158:E158"/>
    <mergeCell ref="C3:F3"/>
    <mergeCell ref="D52:E52"/>
    <mergeCell ref="D72:E72"/>
    <mergeCell ref="D83:E83"/>
    <mergeCell ref="D94:E94"/>
    <mergeCell ref="D106:E106"/>
    <mergeCell ref="D116:E116"/>
    <mergeCell ref="D124:E124"/>
    <mergeCell ref="A1:B2"/>
    <mergeCell ref="C1:F2"/>
    <mergeCell ref="D42:E44"/>
    <mergeCell ref="D32:E34"/>
    <mergeCell ref="D22:E24"/>
    <mergeCell ref="D4:E4"/>
    <mergeCell ref="D14:E14"/>
  </mergeCells>
  <dataValidations count="2">
    <dataValidation type="list" allowBlank="1" showInputMessage="1" showErrorMessage="1" sqref="E7">
      <formula1>"a,b,c,d,e,f"</formula1>
    </dataValidation>
    <dataValidation type="list" allowBlank="1" showInputMessage="1" showErrorMessage="1" sqref="E16 E26 E36 E46 E67 E79 E89 E101 E111 E119 E127 E135 E144 E153 E160 E167 E176 E184 E191 E198 E205 E212 E223 E231">
      <formula1>"a,b,c,d"</formula1>
    </dataValidation>
  </dataValidations>
  <pageMargins left="0.7" right="0.7" top="0.75" bottom="0.75" header="0.3" footer="0.3"/>
  <pageSetup paperSize="9" orientation="portrait" r:id="rId1"/>
  <ignoredErrors>
    <ignoredError sqref="E239" evalError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63"/>
  <sheetViews>
    <sheetView showGridLines="0" showRowColHeaders="0" topLeftCell="A61" zoomScale="120" zoomScaleNormal="120" workbookViewId="0">
      <selection activeCell="E7" sqref="E7"/>
    </sheetView>
  </sheetViews>
  <sheetFormatPr defaultRowHeight="15" x14ac:dyDescent="0.25"/>
  <cols>
    <col min="1" max="1" width="7" style="3" customWidth="1"/>
    <col min="2" max="2" width="68.7109375" style="2" customWidth="1"/>
    <col min="3" max="3" width="2" style="2" customWidth="1"/>
    <col min="4" max="4" width="13" style="2" customWidth="1"/>
    <col min="5" max="5" width="9.7109375" style="2" customWidth="1"/>
    <col min="6" max="6" width="1.7109375" style="2" customWidth="1"/>
    <col min="7" max="7" width="9.140625" style="2" hidden="1" customWidth="1"/>
    <col min="8" max="16384" width="9.140625" style="2"/>
  </cols>
  <sheetData>
    <row r="1" spans="1:7" x14ac:dyDescent="0.25">
      <c r="A1" s="95" t="s">
        <v>213</v>
      </c>
      <c r="B1" s="95"/>
      <c r="C1" s="96" t="s">
        <v>264</v>
      </c>
      <c r="D1" s="96"/>
      <c r="E1" s="96"/>
      <c r="F1" s="96"/>
    </row>
    <row r="2" spans="1:7" x14ac:dyDescent="0.25">
      <c r="A2" s="95"/>
      <c r="B2" s="95"/>
      <c r="C2" s="96"/>
      <c r="D2" s="96"/>
      <c r="E2" s="96"/>
      <c r="F2" s="96"/>
    </row>
    <row r="3" spans="1:7" x14ac:dyDescent="0.25">
      <c r="A3" s="6"/>
      <c r="B3" s="5"/>
      <c r="C3" s="98"/>
      <c r="D3" s="98"/>
      <c r="E3" s="98"/>
      <c r="F3" s="98"/>
    </row>
    <row r="4" spans="1:7" ht="33" customHeight="1" x14ac:dyDescent="0.25">
      <c r="A4" s="16" t="s">
        <v>0</v>
      </c>
      <c r="B4" s="46" t="s">
        <v>212</v>
      </c>
      <c r="C4" s="8"/>
      <c r="D4" s="97" t="s">
        <v>111</v>
      </c>
      <c r="E4" s="97"/>
      <c r="F4" s="8"/>
    </row>
    <row r="5" spans="1:7" ht="8.25" customHeight="1" x14ac:dyDescent="0.25">
      <c r="A5" s="6"/>
      <c r="B5" s="5"/>
      <c r="C5" s="4"/>
      <c r="D5" s="4"/>
      <c r="E5" s="4"/>
      <c r="F5" s="4"/>
    </row>
    <row r="6" spans="1:7" ht="15.75" thickBot="1" x14ac:dyDescent="0.3">
      <c r="A6" s="6" t="s">
        <v>7</v>
      </c>
      <c r="B6" s="5" t="s">
        <v>211</v>
      </c>
      <c r="C6" s="4"/>
      <c r="D6" s="4"/>
      <c r="E6" s="4"/>
      <c r="F6" s="4"/>
    </row>
    <row r="7" spans="1:7" ht="16.5" thickBot="1" x14ac:dyDescent="0.3">
      <c r="A7" s="6" t="s">
        <v>8</v>
      </c>
      <c r="B7" s="5" t="s">
        <v>210</v>
      </c>
      <c r="C7" s="4"/>
      <c r="D7" s="4" t="s">
        <v>109</v>
      </c>
      <c r="E7" s="57"/>
      <c r="F7" s="4"/>
      <c r="G7" s="7" t="str">
        <f>IF(E7="a","0",IF(E7="b","1",IF(E7="c","0",IF(E7="d","0","0"))))</f>
        <v>0</v>
      </c>
    </row>
    <row r="8" spans="1:7" x14ac:dyDescent="0.25">
      <c r="A8" s="6" t="s">
        <v>9</v>
      </c>
      <c r="B8" s="5" t="s">
        <v>209</v>
      </c>
      <c r="C8" s="4"/>
      <c r="D8" s="4"/>
      <c r="E8" s="4"/>
      <c r="F8" s="4"/>
    </row>
    <row r="9" spans="1:7" x14ac:dyDescent="0.25">
      <c r="A9" s="6" t="s">
        <v>10</v>
      </c>
      <c r="B9" s="5" t="s">
        <v>208</v>
      </c>
      <c r="C9" s="4"/>
      <c r="D9" s="4"/>
      <c r="E9" s="4"/>
      <c r="F9" s="4"/>
    </row>
    <row r="10" spans="1:7" x14ac:dyDescent="0.25">
      <c r="A10" s="6"/>
      <c r="B10" s="5"/>
      <c r="C10" s="4"/>
      <c r="D10" s="4"/>
      <c r="E10" s="4"/>
      <c r="F10" s="4"/>
    </row>
    <row r="11" spans="1:7" x14ac:dyDescent="0.25">
      <c r="A11" s="6"/>
      <c r="B11" s="5"/>
      <c r="C11" s="4"/>
      <c r="D11" s="4"/>
      <c r="E11" s="4"/>
      <c r="F11" s="4"/>
    </row>
    <row r="12" spans="1:7" ht="30" customHeight="1" x14ac:dyDescent="0.25">
      <c r="A12" s="16" t="s">
        <v>114</v>
      </c>
      <c r="B12" s="45" t="s">
        <v>207</v>
      </c>
      <c r="C12" s="8"/>
      <c r="D12" s="97" t="s">
        <v>111</v>
      </c>
      <c r="E12" s="97"/>
      <c r="F12" s="8"/>
    </row>
    <row r="13" spans="1:7" ht="6.75" customHeight="1" x14ac:dyDescent="0.25">
      <c r="A13" s="6"/>
      <c r="B13" s="5"/>
      <c r="C13" s="4"/>
      <c r="D13" s="4"/>
      <c r="E13" s="4"/>
      <c r="F13" s="4"/>
    </row>
    <row r="14" spans="1:7" ht="15.75" thickBot="1" x14ac:dyDescent="0.3">
      <c r="A14" s="6" t="s">
        <v>7</v>
      </c>
      <c r="B14" s="5" t="s">
        <v>206</v>
      </c>
      <c r="C14" s="4"/>
      <c r="D14" s="4"/>
      <c r="E14" s="4"/>
      <c r="F14" s="4"/>
    </row>
    <row r="15" spans="1:7" ht="16.5" thickBot="1" x14ac:dyDescent="0.3">
      <c r="A15" s="6" t="s">
        <v>8</v>
      </c>
      <c r="B15" s="5" t="s">
        <v>205</v>
      </c>
      <c r="C15" s="4"/>
      <c r="D15" s="4" t="s">
        <v>109</v>
      </c>
      <c r="E15" s="57"/>
      <c r="F15" s="4"/>
      <c r="G15" s="7" t="str">
        <f>IF(E15="a","1",IF(E15="b","0",IF(E15="c","0",IF(E15="d","0","0"))))</f>
        <v>0</v>
      </c>
    </row>
    <row r="16" spans="1:7" x14ac:dyDescent="0.25">
      <c r="A16" s="6" t="s">
        <v>9</v>
      </c>
      <c r="B16" s="5" t="s">
        <v>204</v>
      </c>
      <c r="C16" s="4"/>
      <c r="D16" s="4"/>
      <c r="E16" s="4"/>
      <c r="F16" s="4"/>
    </row>
    <row r="17" spans="1:7" x14ac:dyDescent="0.25">
      <c r="A17" s="6" t="s">
        <v>10</v>
      </c>
      <c r="B17" s="5" t="s">
        <v>203</v>
      </c>
      <c r="C17" s="4"/>
      <c r="D17" s="4"/>
      <c r="E17" s="4"/>
      <c r="F17" s="4"/>
    </row>
    <row r="18" spans="1:7" x14ac:dyDescent="0.25">
      <c r="A18" s="6"/>
      <c r="B18" s="5"/>
      <c r="C18" s="4"/>
      <c r="D18" s="4"/>
      <c r="E18" s="4"/>
      <c r="F18" s="4"/>
    </row>
    <row r="19" spans="1:7" x14ac:dyDescent="0.25">
      <c r="A19" s="6"/>
      <c r="B19" s="5"/>
      <c r="C19" s="4"/>
      <c r="D19" s="4"/>
      <c r="E19" s="4"/>
      <c r="F19" s="4"/>
    </row>
    <row r="20" spans="1:7" ht="15.75" customHeight="1" x14ac:dyDescent="0.25">
      <c r="A20" s="99" t="s">
        <v>89</v>
      </c>
      <c r="B20" s="1" t="s">
        <v>202</v>
      </c>
      <c r="C20" s="8"/>
      <c r="D20" s="97" t="s">
        <v>111</v>
      </c>
      <c r="E20" s="97"/>
      <c r="F20" s="8"/>
    </row>
    <row r="21" spans="1:7" ht="15.75" customHeight="1" x14ac:dyDescent="0.25">
      <c r="A21" s="99"/>
      <c r="B21" s="1" t="s">
        <v>201</v>
      </c>
      <c r="C21" s="8"/>
      <c r="D21" s="97"/>
      <c r="E21" s="97"/>
      <c r="F21" s="8"/>
    </row>
    <row r="22" spans="1:7" ht="15.75" thickBot="1" x14ac:dyDescent="0.3">
      <c r="A22" s="6"/>
      <c r="B22" s="5"/>
      <c r="C22" s="4"/>
      <c r="D22" s="4"/>
      <c r="E22" s="4"/>
      <c r="F22" s="4"/>
    </row>
    <row r="23" spans="1:7" ht="16.5" thickBot="1" x14ac:dyDescent="0.3">
      <c r="A23" s="6" t="s">
        <v>7</v>
      </c>
      <c r="B23" s="5" t="s">
        <v>200</v>
      </c>
      <c r="C23" s="4"/>
      <c r="D23" s="4" t="s">
        <v>109</v>
      </c>
      <c r="E23" s="57"/>
      <c r="F23" s="4"/>
      <c r="G23" s="7" t="str">
        <f>IF(E23="a","0",IF(E23="b","0",IF(E23="c","1",IF(E23="d","0","0"))))</f>
        <v>0</v>
      </c>
    </row>
    <row r="24" spans="1:7" x14ac:dyDescent="0.25">
      <c r="A24" s="6" t="s">
        <v>8</v>
      </c>
      <c r="B24" s="5" t="s">
        <v>199</v>
      </c>
      <c r="C24" s="4"/>
      <c r="D24" s="4"/>
      <c r="E24" s="4"/>
      <c r="F24" s="4"/>
    </row>
    <row r="25" spans="1:7" x14ac:dyDescent="0.25">
      <c r="A25" s="6" t="s">
        <v>9</v>
      </c>
      <c r="B25" s="5" t="s">
        <v>198</v>
      </c>
      <c r="C25" s="4"/>
      <c r="D25" s="4"/>
      <c r="E25" s="4"/>
      <c r="F25" s="4"/>
    </row>
    <row r="26" spans="1:7" x14ac:dyDescent="0.25">
      <c r="A26" s="6" t="s">
        <v>10</v>
      </c>
      <c r="B26" s="5" t="s">
        <v>197</v>
      </c>
      <c r="C26" s="4"/>
      <c r="D26" s="4"/>
      <c r="E26" s="4"/>
      <c r="F26" s="4"/>
    </row>
    <row r="27" spans="1:7" x14ac:dyDescent="0.25">
      <c r="A27" s="6"/>
      <c r="B27" s="5"/>
      <c r="C27" s="4"/>
      <c r="D27" s="4"/>
      <c r="E27" s="4"/>
      <c r="F27" s="4"/>
    </row>
    <row r="28" spans="1:7" x14ac:dyDescent="0.25">
      <c r="A28" s="6"/>
      <c r="B28" s="5"/>
      <c r="C28" s="4"/>
      <c r="D28" s="4"/>
      <c r="E28" s="4"/>
      <c r="F28" s="4"/>
    </row>
    <row r="29" spans="1:7" x14ac:dyDescent="0.25">
      <c r="A29" s="6"/>
      <c r="B29" s="5"/>
      <c r="C29" s="4"/>
      <c r="D29" s="4"/>
      <c r="E29" s="4"/>
      <c r="F29" s="4"/>
    </row>
    <row r="30" spans="1:7" x14ac:dyDescent="0.25">
      <c r="A30" s="6"/>
      <c r="B30" s="5"/>
      <c r="C30" s="4"/>
      <c r="D30" s="4"/>
      <c r="E30" s="4"/>
      <c r="F30" s="4"/>
    </row>
    <row r="31" spans="1:7" x14ac:dyDescent="0.25">
      <c r="A31" s="6"/>
      <c r="B31" s="5"/>
      <c r="C31" s="4"/>
      <c r="D31" s="4"/>
      <c r="E31" s="4"/>
      <c r="F31" s="4"/>
    </row>
    <row r="32" spans="1:7" x14ac:dyDescent="0.25">
      <c r="A32" s="6"/>
      <c r="B32" s="5"/>
      <c r="C32" s="4"/>
      <c r="D32" s="4"/>
      <c r="E32" s="4"/>
      <c r="F32" s="4"/>
    </row>
    <row r="33" spans="1:7" ht="30.75" customHeight="1" x14ac:dyDescent="0.25">
      <c r="A33" s="16" t="s">
        <v>91</v>
      </c>
      <c r="B33" s="45" t="s">
        <v>196</v>
      </c>
      <c r="C33" s="28"/>
      <c r="D33" s="97" t="s">
        <v>111</v>
      </c>
      <c r="E33" s="97"/>
      <c r="F33" s="8"/>
    </row>
    <row r="34" spans="1:7" ht="15.75" thickBot="1" x14ac:dyDescent="0.3">
      <c r="A34" s="6"/>
      <c r="B34" s="5"/>
      <c r="C34" s="4"/>
      <c r="D34" s="4"/>
      <c r="E34" s="4"/>
      <c r="F34" s="4"/>
    </row>
    <row r="35" spans="1:7" ht="16.5" thickBot="1" x14ac:dyDescent="0.3">
      <c r="A35" s="6" t="s">
        <v>7</v>
      </c>
      <c r="B35" s="5" t="s">
        <v>195</v>
      </c>
      <c r="C35" s="4"/>
      <c r="D35" s="4" t="s">
        <v>109</v>
      </c>
      <c r="E35" s="57"/>
      <c r="F35" s="4"/>
      <c r="G35" s="7" t="str">
        <f>IF(E35="a","1",IF(E35="b","0",IF(E35="c","0",IF(E35="d","0","0"))))</f>
        <v>0</v>
      </c>
    </row>
    <row r="36" spans="1:7" x14ac:dyDescent="0.25">
      <c r="A36" s="6" t="s">
        <v>8</v>
      </c>
      <c r="B36" s="10" t="s">
        <v>194</v>
      </c>
      <c r="C36" s="4"/>
      <c r="D36" s="4"/>
      <c r="E36" s="4"/>
      <c r="F36" s="4"/>
    </row>
    <row r="37" spans="1:7" x14ac:dyDescent="0.25">
      <c r="A37" s="6" t="s">
        <v>9</v>
      </c>
      <c r="B37" s="10" t="s">
        <v>193</v>
      </c>
      <c r="C37" s="4"/>
      <c r="D37" s="4"/>
      <c r="E37" s="4"/>
      <c r="F37" s="4"/>
    </row>
    <row r="38" spans="1:7" x14ac:dyDescent="0.25">
      <c r="A38" s="6" t="s">
        <v>10</v>
      </c>
      <c r="B38" s="10" t="s">
        <v>192</v>
      </c>
      <c r="C38" s="4"/>
      <c r="D38" s="4"/>
      <c r="E38" s="4"/>
      <c r="F38" s="4"/>
    </row>
    <row r="39" spans="1:7" x14ac:dyDescent="0.25">
      <c r="A39" s="6"/>
      <c r="B39" s="11"/>
      <c r="C39" s="4"/>
      <c r="D39" s="4"/>
      <c r="E39" s="4"/>
      <c r="F39" s="4"/>
    </row>
    <row r="40" spans="1:7" x14ac:dyDescent="0.25">
      <c r="A40" s="6"/>
      <c r="B40" s="11"/>
      <c r="C40" s="4"/>
      <c r="D40" s="4"/>
      <c r="E40" s="4"/>
      <c r="F40" s="4"/>
    </row>
    <row r="41" spans="1:7" x14ac:dyDescent="0.25">
      <c r="A41" s="6"/>
      <c r="B41" s="11"/>
      <c r="C41" s="4"/>
      <c r="D41" s="4"/>
      <c r="E41" s="4"/>
      <c r="F41" s="4"/>
    </row>
    <row r="42" spans="1:7" x14ac:dyDescent="0.25">
      <c r="A42" s="6"/>
      <c r="B42" s="11"/>
      <c r="C42" s="4"/>
      <c r="D42" s="4"/>
      <c r="E42" s="4"/>
      <c r="F42" s="4"/>
    </row>
    <row r="43" spans="1:7" x14ac:dyDescent="0.25">
      <c r="A43" s="6"/>
      <c r="B43" s="11"/>
      <c r="C43" s="4"/>
      <c r="D43" s="4"/>
      <c r="E43" s="4"/>
      <c r="F43" s="4"/>
    </row>
    <row r="44" spans="1:7" ht="30" customHeight="1" x14ac:dyDescent="0.25">
      <c r="A44" s="16" t="s">
        <v>92</v>
      </c>
      <c r="B44" s="45" t="s">
        <v>191</v>
      </c>
      <c r="C44" s="8"/>
      <c r="D44" s="97" t="s">
        <v>111</v>
      </c>
      <c r="E44" s="97"/>
      <c r="F44" s="8"/>
    </row>
    <row r="45" spans="1:7" x14ac:dyDescent="0.25">
      <c r="A45" s="15"/>
      <c r="B45" s="1"/>
      <c r="C45" s="8"/>
      <c r="D45" s="97"/>
      <c r="E45" s="97"/>
      <c r="F45" s="8"/>
    </row>
    <row r="46" spans="1:7" ht="41.25" customHeight="1" x14ac:dyDescent="0.25">
      <c r="A46" s="15"/>
      <c r="B46" s="27"/>
      <c r="C46" s="8"/>
      <c r="D46" s="97"/>
      <c r="E46" s="97"/>
      <c r="F46" s="8"/>
    </row>
    <row r="47" spans="1:7" x14ac:dyDescent="0.25">
      <c r="A47" s="15"/>
      <c r="B47" s="1" t="s">
        <v>190</v>
      </c>
      <c r="C47" s="8"/>
      <c r="D47" s="97"/>
      <c r="E47" s="97"/>
      <c r="F47" s="8"/>
    </row>
    <row r="48" spans="1:7" x14ac:dyDescent="0.25">
      <c r="A48" s="15"/>
      <c r="B48" s="1"/>
      <c r="C48" s="8"/>
      <c r="D48" s="97"/>
      <c r="E48" s="97"/>
      <c r="F48" s="8"/>
    </row>
    <row r="49" spans="1:7" x14ac:dyDescent="0.25">
      <c r="A49" s="15"/>
      <c r="B49" s="1"/>
      <c r="C49" s="8"/>
      <c r="D49" s="97"/>
      <c r="E49" s="97"/>
      <c r="F49" s="8"/>
    </row>
    <row r="50" spans="1:7" ht="56.25" customHeight="1" x14ac:dyDescent="0.25">
      <c r="A50" s="15"/>
      <c r="B50" s="27"/>
      <c r="C50" s="8"/>
      <c r="D50" s="97"/>
      <c r="E50" s="97"/>
      <c r="F50" s="8"/>
    </row>
    <row r="51" spans="1:7" ht="18.75" customHeight="1" thickBot="1" x14ac:dyDescent="0.3">
      <c r="A51" s="6" t="s">
        <v>7</v>
      </c>
      <c r="B51" s="12" t="s">
        <v>189</v>
      </c>
      <c r="C51" s="4"/>
      <c r="D51" s="4"/>
      <c r="E51" s="4"/>
      <c r="F51" s="4"/>
    </row>
    <row r="52" spans="1:7" ht="16.5" thickBot="1" x14ac:dyDescent="0.3">
      <c r="A52" s="6" t="s">
        <v>8</v>
      </c>
      <c r="B52" s="12" t="s">
        <v>188</v>
      </c>
      <c r="C52" s="4"/>
      <c r="D52" s="4" t="s">
        <v>109</v>
      </c>
      <c r="E52" s="57"/>
      <c r="F52" s="4"/>
      <c r="G52" s="7" t="str">
        <f>IF(E52="a","0",IF(E52="b","1",IF(E52="c","0",IF(E52="d","0","0"))))</f>
        <v>0</v>
      </c>
    </row>
    <row r="53" spans="1:7" x14ac:dyDescent="0.25">
      <c r="A53" s="6" t="s">
        <v>9</v>
      </c>
      <c r="B53" s="12" t="s">
        <v>187</v>
      </c>
      <c r="C53" s="4"/>
      <c r="D53" s="4"/>
      <c r="E53" s="4"/>
      <c r="F53" s="4"/>
    </row>
    <row r="54" spans="1:7" x14ac:dyDescent="0.25">
      <c r="A54" s="6" t="s">
        <v>10</v>
      </c>
      <c r="B54" s="12" t="s">
        <v>186</v>
      </c>
      <c r="C54" s="4"/>
      <c r="D54" s="4"/>
      <c r="E54" s="4"/>
      <c r="F54" s="4"/>
    </row>
    <row r="55" spans="1:7" ht="11.25" customHeight="1" x14ac:dyDescent="0.25">
      <c r="A55" s="6"/>
      <c r="B55" s="5"/>
      <c r="C55" s="4"/>
      <c r="D55" s="4"/>
      <c r="E55" s="4"/>
      <c r="F55" s="4"/>
    </row>
    <row r="56" spans="1:7" ht="30" customHeight="1" x14ac:dyDescent="0.25">
      <c r="A56" s="16" t="s">
        <v>93</v>
      </c>
      <c r="B56" s="45" t="s">
        <v>185</v>
      </c>
      <c r="C56" s="8"/>
      <c r="D56" s="97" t="s">
        <v>111</v>
      </c>
      <c r="E56" s="97"/>
      <c r="F56" s="8"/>
    </row>
    <row r="57" spans="1:7" x14ac:dyDescent="0.25">
      <c r="A57" s="6"/>
      <c r="B57" s="5"/>
      <c r="C57" s="4"/>
      <c r="D57" s="4"/>
      <c r="E57" s="4"/>
      <c r="F57" s="4"/>
    </row>
    <row r="58" spans="1:7" x14ac:dyDescent="0.25">
      <c r="A58" s="6"/>
      <c r="B58" s="5"/>
      <c r="C58" s="4"/>
      <c r="D58" s="4"/>
      <c r="E58" s="4"/>
      <c r="F58" s="4"/>
    </row>
    <row r="59" spans="1:7" x14ac:dyDescent="0.25">
      <c r="A59" s="6"/>
      <c r="B59" s="5"/>
      <c r="C59" s="4"/>
      <c r="D59" s="4"/>
      <c r="E59" s="4"/>
      <c r="F59" s="4"/>
    </row>
    <row r="60" spans="1:7" x14ac:dyDescent="0.25">
      <c r="A60" s="6"/>
      <c r="B60" s="5"/>
      <c r="C60" s="4"/>
      <c r="D60" s="4"/>
      <c r="E60" s="4"/>
      <c r="F60" s="4"/>
    </row>
    <row r="61" spans="1:7" x14ac:dyDescent="0.25">
      <c r="A61" s="6"/>
      <c r="B61" s="5"/>
      <c r="C61" s="4"/>
      <c r="D61" s="4"/>
      <c r="E61" s="4"/>
      <c r="F61" s="4"/>
    </row>
    <row r="62" spans="1:7" x14ac:dyDescent="0.25">
      <c r="A62" s="6"/>
      <c r="B62" s="5"/>
      <c r="C62" s="4"/>
      <c r="D62" s="4"/>
      <c r="E62" s="4"/>
      <c r="F62" s="4"/>
    </row>
    <row r="63" spans="1:7" ht="9.75" customHeight="1" x14ac:dyDescent="0.25">
      <c r="A63" s="6"/>
      <c r="B63" s="5"/>
      <c r="C63" s="4"/>
      <c r="D63" s="4"/>
      <c r="E63" s="4"/>
      <c r="F63" s="4"/>
    </row>
    <row r="64" spans="1:7" ht="18.75" customHeight="1" x14ac:dyDescent="0.25">
      <c r="A64" s="16"/>
      <c r="B64" s="1" t="s">
        <v>184</v>
      </c>
      <c r="C64" s="4"/>
      <c r="D64" s="100"/>
      <c r="E64" s="100"/>
      <c r="F64" s="4"/>
    </row>
    <row r="65" spans="1:7" x14ac:dyDescent="0.25">
      <c r="A65" s="15"/>
      <c r="B65" s="1" t="s">
        <v>183</v>
      </c>
      <c r="C65" s="4"/>
      <c r="D65" s="4"/>
      <c r="E65" s="4"/>
      <c r="F65" s="4"/>
    </row>
    <row r="66" spans="1:7" x14ac:dyDescent="0.25">
      <c r="A66" s="15"/>
      <c r="B66" s="47" t="s">
        <v>182</v>
      </c>
      <c r="C66" s="4"/>
      <c r="D66" s="4"/>
      <c r="E66" s="4"/>
      <c r="F66" s="4"/>
    </row>
    <row r="67" spans="1:7" x14ac:dyDescent="0.25">
      <c r="A67" s="15"/>
      <c r="B67" s="1" t="s">
        <v>166</v>
      </c>
      <c r="C67" s="4"/>
      <c r="D67" s="4"/>
      <c r="E67" s="4"/>
      <c r="F67" s="4"/>
    </row>
    <row r="68" spans="1:7" ht="15.75" thickBot="1" x14ac:dyDescent="0.3">
      <c r="A68" s="6" t="s">
        <v>7</v>
      </c>
      <c r="B68" s="13" t="s">
        <v>181</v>
      </c>
      <c r="C68" s="4"/>
      <c r="D68" s="4"/>
      <c r="E68" s="4"/>
      <c r="F68" s="4"/>
    </row>
    <row r="69" spans="1:7" ht="16.5" thickBot="1" x14ac:dyDescent="0.3">
      <c r="A69" s="6" t="s">
        <v>8</v>
      </c>
      <c r="B69" s="13" t="s">
        <v>180</v>
      </c>
      <c r="C69" s="4"/>
      <c r="D69" s="4" t="s">
        <v>109</v>
      </c>
      <c r="E69" s="57"/>
      <c r="F69" s="4"/>
      <c r="G69" s="7" t="str">
        <f>IF(E69="a","0",IF(E69="b","0",IF(E69="c","0",IF(E69="d","1","0"))))</f>
        <v>0</v>
      </c>
    </row>
    <row r="70" spans="1:7" x14ac:dyDescent="0.25">
      <c r="A70" s="6" t="s">
        <v>9</v>
      </c>
      <c r="B70" s="13" t="s">
        <v>179</v>
      </c>
      <c r="C70" s="4"/>
      <c r="D70" s="4"/>
      <c r="E70" s="4"/>
      <c r="F70" s="4"/>
    </row>
    <row r="71" spans="1:7" x14ac:dyDescent="0.25">
      <c r="A71" s="6" t="s">
        <v>10</v>
      </c>
      <c r="B71" s="13" t="s">
        <v>178</v>
      </c>
      <c r="C71" s="4"/>
      <c r="D71" s="4"/>
      <c r="E71" s="4"/>
      <c r="F71" s="4"/>
    </row>
    <row r="72" spans="1:7" ht="9.75" customHeight="1" x14ac:dyDescent="0.25">
      <c r="A72" s="6"/>
      <c r="B72" s="5"/>
      <c r="C72" s="4"/>
      <c r="D72" s="4"/>
      <c r="E72" s="4"/>
      <c r="F72" s="4"/>
    </row>
    <row r="73" spans="1:7" ht="45" customHeight="1" x14ac:dyDescent="0.25">
      <c r="A73" s="16" t="s">
        <v>94</v>
      </c>
      <c r="B73" s="1" t="s">
        <v>177</v>
      </c>
      <c r="C73" s="8"/>
      <c r="D73" s="97" t="s">
        <v>111</v>
      </c>
      <c r="E73" s="97"/>
      <c r="F73" s="8"/>
    </row>
    <row r="74" spans="1:7" x14ac:dyDescent="0.25">
      <c r="A74" s="15"/>
      <c r="B74" s="27"/>
      <c r="C74" s="8"/>
      <c r="D74" s="97"/>
      <c r="E74" s="97"/>
      <c r="F74" s="8"/>
    </row>
    <row r="75" spans="1:7" ht="16.5" customHeight="1" x14ac:dyDescent="0.25">
      <c r="A75" s="1"/>
      <c r="B75" s="1" t="s">
        <v>176</v>
      </c>
      <c r="C75" s="8"/>
      <c r="D75" s="97"/>
      <c r="E75" s="97"/>
      <c r="F75" s="8"/>
    </row>
    <row r="76" spans="1:7" ht="15.75" thickBot="1" x14ac:dyDescent="0.3">
      <c r="A76" s="6"/>
      <c r="B76" s="5"/>
      <c r="C76" s="4"/>
      <c r="D76" s="4"/>
      <c r="E76" s="4"/>
      <c r="F76" s="4"/>
    </row>
    <row r="77" spans="1:7" ht="16.5" thickBot="1" x14ac:dyDescent="0.3">
      <c r="A77" s="6" t="s">
        <v>7</v>
      </c>
      <c r="B77" s="13" t="s">
        <v>175</v>
      </c>
      <c r="C77" s="4"/>
      <c r="D77" s="4" t="s">
        <v>109</v>
      </c>
      <c r="E77" s="57"/>
      <c r="F77" s="4"/>
      <c r="G77" s="7" t="str">
        <f>IF(E77="a","0",IF(E77="b","0",IF(E77="c","0",IF(E77="d","1","0"))))</f>
        <v>0</v>
      </c>
    </row>
    <row r="78" spans="1:7" x14ac:dyDescent="0.25">
      <c r="A78" s="6" t="s">
        <v>8</v>
      </c>
      <c r="B78" s="13" t="s">
        <v>174</v>
      </c>
      <c r="C78" s="4"/>
      <c r="D78" s="4"/>
      <c r="E78" s="4"/>
      <c r="F78" s="4"/>
    </row>
    <row r="79" spans="1:7" x14ac:dyDescent="0.25">
      <c r="A79" s="6" t="s">
        <v>9</v>
      </c>
      <c r="B79" s="13" t="s">
        <v>173</v>
      </c>
      <c r="C79" s="4"/>
      <c r="D79" s="4"/>
      <c r="E79" s="4"/>
      <c r="F79" s="4"/>
    </row>
    <row r="80" spans="1:7" x14ac:dyDescent="0.25">
      <c r="A80" s="6" t="s">
        <v>10</v>
      </c>
      <c r="B80" s="13" t="s">
        <v>172</v>
      </c>
      <c r="C80" s="4"/>
      <c r="D80" s="4"/>
      <c r="E80" s="4"/>
      <c r="F80" s="4"/>
    </row>
    <row r="81" spans="1:7" x14ac:dyDescent="0.25">
      <c r="A81" s="5"/>
      <c r="B81" s="5"/>
      <c r="C81" s="4"/>
      <c r="D81" s="4"/>
      <c r="E81" s="4"/>
      <c r="F81" s="4"/>
    </row>
    <row r="82" spans="1:7" x14ac:dyDescent="0.25">
      <c r="A82" s="5"/>
      <c r="B82" s="5"/>
      <c r="C82" s="4"/>
      <c r="D82" s="4"/>
      <c r="E82" s="4"/>
      <c r="F82" s="4"/>
    </row>
    <row r="83" spans="1:7" x14ac:dyDescent="0.25">
      <c r="A83" s="6"/>
      <c r="B83" s="13"/>
      <c r="C83" s="4"/>
      <c r="D83" s="4"/>
      <c r="E83" s="4"/>
      <c r="F83" s="4"/>
    </row>
    <row r="84" spans="1:7" ht="30" customHeight="1" x14ac:dyDescent="0.25">
      <c r="A84" s="16" t="s">
        <v>95</v>
      </c>
      <c r="B84" s="45" t="s">
        <v>171</v>
      </c>
      <c r="C84" s="8"/>
      <c r="D84" s="97" t="s">
        <v>111</v>
      </c>
      <c r="E84" s="97"/>
      <c r="F84" s="8"/>
    </row>
    <row r="85" spans="1:7" ht="15.75" thickBot="1" x14ac:dyDescent="0.3">
      <c r="A85" s="6"/>
      <c r="B85" s="5"/>
      <c r="C85" s="4"/>
      <c r="D85" s="4"/>
      <c r="E85" s="4"/>
      <c r="F85" s="4"/>
    </row>
    <row r="86" spans="1:7" ht="16.5" thickBot="1" x14ac:dyDescent="0.3">
      <c r="A86" s="6" t="s">
        <v>7</v>
      </c>
      <c r="B86" s="13" t="s">
        <v>170</v>
      </c>
      <c r="C86" s="4"/>
      <c r="D86" s="4" t="s">
        <v>109</v>
      </c>
      <c r="E86" s="57"/>
      <c r="F86" s="4"/>
      <c r="G86" s="7" t="str">
        <f>IF(E86="a","0",IF(E86="b","0",IF(E86="c","1",IF(E86="d","0","0"))))</f>
        <v>0</v>
      </c>
    </row>
    <row r="87" spans="1:7" x14ac:dyDescent="0.25">
      <c r="A87" s="6" t="s">
        <v>8</v>
      </c>
      <c r="B87" s="13" t="s">
        <v>169</v>
      </c>
      <c r="C87" s="4"/>
      <c r="D87" s="4"/>
      <c r="E87" s="4"/>
      <c r="F87" s="4"/>
    </row>
    <row r="88" spans="1:7" x14ac:dyDescent="0.25">
      <c r="A88" s="6" t="s">
        <v>9</v>
      </c>
      <c r="B88" s="13" t="s">
        <v>168</v>
      </c>
      <c r="C88" s="4"/>
      <c r="D88" s="4"/>
      <c r="E88" s="4"/>
      <c r="F88" s="4"/>
    </row>
    <row r="89" spans="1:7" ht="15.75" customHeight="1" x14ac:dyDescent="0.25">
      <c r="A89" s="6" t="s">
        <v>10</v>
      </c>
      <c r="B89" s="13" t="s">
        <v>167</v>
      </c>
      <c r="C89" s="4"/>
      <c r="D89" s="4"/>
      <c r="E89" s="4"/>
      <c r="F89" s="4"/>
    </row>
    <row r="90" spans="1:7" ht="45" customHeight="1" x14ac:dyDescent="0.25">
      <c r="A90" s="6"/>
      <c r="B90" s="5"/>
      <c r="C90" s="4"/>
      <c r="D90" s="4"/>
      <c r="E90" s="4"/>
      <c r="F90" s="4"/>
    </row>
    <row r="91" spans="1:7" ht="45" customHeight="1" x14ac:dyDescent="0.25">
      <c r="A91" s="16" t="s">
        <v>96</v>
      </c>
      <c r="B91" s="45" t="s">
        <v>228</v>
      </c>
      <c r="C91" s="8"/>
      <c r="D91" s="97" t="s">
        <v>111</v>
      </c>
      <c r="E91" s="97"/>
      <c r="F91" s="8"/>
    </row>
    <row r="92" spans="1:7" ht="15.75" thickBot="1" x14ac:dyDescent="0.3">
      <c r="A92" s="6"/>
      <c r="B92" s="5"/>
      <c r="C92" s="4"/>
      <c r="D92" s="4"/>
      <c r="E92" s="4"/>
      <c r="F92" s="4"/>
    </row>
    <row r="93" spans="1:7" ht="16.5" thickBot="1" x14ac:dyDescent="0.3">
      <c r="A93" s="6" t="s">
        <v>7</v>
      </c>
      <c r="B93" s="10" t="s">
        <v>166</v>
      </c>
      <c r="C93" s="4"/>
      <c r="D93" s="4" t="s">
        <v>109</v>
      </c>
      <c r="E93" s="57"/>
      <c r="F93" s="4"/>
      <c r="G93" s="7" t="str">
        <f>IF(E93="a","0",IF(E93="b","1",IF(E93="c","0",IF(E93="d","0","0"))))</f>
        <v>0</v>
      </c>
    </row>
    <row r="94" spans="1:7" x14ac:dyDescent="0.25">
      <c r="A94" s="6" t="s">
        <v>8</v>
      </c>
      <c r="B94" s="10" t="s">
        <v>165</v>
      </c>
      <c r="C94" s="4"/>
      <c r="D94" s="4"/>
      <c r="E94" s="4"/>
      <c r="F94" s="4"/>
    </row>
    <row r="95" spans="1:7" x14ac:dyDescent="0.25">
      <c r="A95" s="6" t="s">
        <v>9</v>
      </c>
      <c r="B95" s="10" t="s">
        <v>164</v>
      </c>
      <c r="C95" s="4"/>
      <c r="D95" s="100"/>
      <c r="E95" s="100"/>
      <c r="F95" s="4"/>
    </row>
    <row r="96" spans="1:7" x14ac:dyDescent="0.25">
      <c r="A96" s="6" t="s">
        <v>10</v>
      </c>
      <c r="B96" s="10" t="s">
        <v>163</v>
      </c>
      <c r="C96" s="4"/>
      <c r="D96" s="4"/>
      <c r="E96" s="4"/>
      <c r="F96" s="4"/>
    </row>
    <row r="97" spans="1:7" ht="15.75" x14ac:dyDescent="0.25">
      <c r="A97" s="5"/>
      <c r="B97" s="5"/>
      <c r="C97" s="4"/>
      <c r="D97" s="4"/>
      <c r="E97" s="4"/>
      <c r="F97" s="4"/>
      <c r="G97" s="7"/>
    </row>
    <row r="98" spans="1:7" ht="15.75" x14ac:dyDescent="0.25">
      <c r="A98" s="6"/>
      <c r="B98" s="5"/>
      <c r="C98" s="4"/>
      <c r="D98" s="4"/>
      <c r="E98" s="4"/>
      <c r="F98" s="4"/>
      <c r="G98" s="7"/>
    </row>
    <row r="99" spans="1:7" ht="9.75" customHeight="1" x14ac:dyDescent="0.25">
      <c r="A99" s="6"/>
      <c r="B99" s="5"/>
      <c r="C99" s="4"/>
      <c r="D99" s="4"/>
      <c r="E99" s="4"/>
      <c r="F99" s="4"/>
    </row>
    <row r="100" spans="1:7" ht="33" customHeight="1" x14ac:dyDescent="0.25">
      <c r="A100" s="16" t="s">
        <v>97</v>
      </c>
      <c r="B100" s="1" t="s">
        <v>162</v>
      </c>
      <c r="C100" s="8"/>
      <c r="D100" s="97" t="s">
        <v>111</v>
      </c>
      <c r="E100" s="97"/>
      <c r="F100" s="8"/>
    </row>
    <row r="101" spans="1:7" ht="15.75" thickBot="1" x14ac:dyDescent="0.3">
      <c r="A101" s="5"/>
      <c r="B101" s="5"/>
      <c r="C101" s="4"/>
      <c r="D101" s="4"/>
      <c r="E101" s="4"/>
      <c r="F101" s="4"/>
    </row>
    <row r="102" spans="1:7" ht="16.5" thickBot="1" x14ac:dyDescent="0.3">
      <c r="A102" s="6" t="s">
        <v>7</v>
      </c>
      <c r="B102" s="11" t="s">
        <v>161</v>
      </c>
      <c r="C102" s="4"/>
      <c r="D102" s="4" t="s">
        <v>109</v>
      </c>
      <c r="E102" s="57"/>
      <c r="F102" s="4"/>
      <c r="G102" s="7" t="str">
        <f>IF(E102="a","1",IF(E102="b","0",IF(E102="c","0",IF(E102="d","0","0"))))</f>
        <v>0</v>
      </c>
    </row>
    <row r="103" spans="1:7" x14ac:dyDescent="0.25">
      <c r="A103" s="6" t="s">
        <v>8</v>
      </c>
      <c r="B103" s="11" t="s">
        <v>160</v>
      </c>
      <c r="C103" s="4"/>
      <c r="D103" s="4"/>
      <c r="E103" s="4"/>
      <c r="F103" s="4"/>
    </row>
    <row r="104" spans="1:7" x14ac:dyDescent="0.25">
      <c r="A104" s="6" t="s">
        <v>9</v>
      </c>
      <c r="B104" s="11" t="s">
        <v>159</v>
      </c>
      <c r="C104" s="4"/>
      <c r="D104" s="4"/>
      <c r="E104" s="4"/>
      <c r="F104" s="4"/>
    </row>
    <row r="105" spans="1:7" x14ac:dyDescent="0.25">
      <c r="A105" s="6" t="s">
        <v>10</v>
      </c>
      <c r="B105" s="11" t="s">
        <v>158</v>
      </c>
      <c r="C105" s="4"/>
      <c r="D105" s="4"/>
      <c r="E105" s="4"/>
      <c r="F105" s="4"/>
    </row>
    <row r="106" spans="1:7" x14ac:dyDescent="0.25">
      <c r="A106" s="5"/>
      <c r="B106" s="5"/>
      <c r="C106" s="4"/>
      <c r="D106" s="4"/>
      <c r="E106" s="4"/>
      <c r="F106" s="4"/>
    </row>
    <row r="107" spans="1:7" ht="45" x14ac:dyDescent="0.25">
      <c r="A107" s="16" t="s">
        <v>98</v>
      </c>
      <c r="B107" s="1" t="s">
        <v>157</v>
      </c>
      <c r="C107" s="8"/>
      <c r="D107" s="97" t="s">
        <v>111</v>
      </c>
      <c r="E107" s="97"/>
      <c r="F107" s="8"/>
    </row>
    <row r="108" spans="1:7" ht="17.25" thickBot="1" x14ac:dyDescent="0.35">
      <c r="A108" s="6"/>
      <c r="B108" s="14"/>
      <c r="C108" s="4"/>
      <c r="D108" s="100"/>
      <c r="E108" s="100"/>
      <c r="F108" s="4"/>
    </row>
    <row r="109" spans="1:7" ht="16.5" thickBot="1" x14ac:dyDescent="0.3">
      <c r="A109" s="6" t="s">
        <v>7</v>
      </c>
      <c r="B109" s="11" t="s">
        <v>156</v>
      </c>
      <c r="C109" s="4"/>
      <c r="D109" s="4" t="s">
        <v>109</v>
      </c>
      <c r="E109" s="57"/>
      <c r="F109" s="4"/>
      <c r="G109" s="7" t="str">
        <f>IF(E109="a","0",IF(E109="b","1",IF(E109="c","0",IF(E109="d","0","0"))))</f>
        <v>0</v>
      </c>
    </row>
    <row r="110" spans="1:7" x14ac:dyDescent="0.25">
      <c r="A110" s="6" t="s">
        <v>8</v>
      </c>
      <c r="B110" s="11" t="s">
        <v>155</v>
      </c>
      <c r="C110" s="4"/>
      <c r="D110" s="4"/>
      <c r="E110" s="4"/>
      <c r="F110" s="4"/>
    </row>
    <row r="111" spans="1:7" x14ac:dyDescent="0.25">
      <c r="A111" s="6" t="s">
        <v>9</v>
      </c>
      <c r="B111" s="11" t="s">
        <v>154</v>
      </c>
      <c r="C111" s="4"/>
      <c r="D111" s="4"/>
      <c r="E111" s="4"/>
      <c r="F111" s="4"/>
    </row>
    <row r="112" spans="1:7" x14ac:dyDescent="0.25">
      <c r="A112" s="6" t="s">
        <v>10</v>
      </c>
      <c r="B112" s="11" t="s">
        <v>153</v>
      </c>
      <c r="C112" s="4"/>
      <c r="D112" s="4"/>
      <c r="E112" s="4"/>
      <c r="F112" s="4"/>
    </row>
    <row r="113" spans="1:7" x14ac:dyDescent="0.25">
      <c r="A113" s="6"/>
      <c r="B113" s="5"/>
      <c r="C113" s="4"/>
      <c r="D113" s="4"/>
      <c r="E113" s="4"/>
      <c r="F113" s="4"/>
    </row>
    <row r="114" spans="1:7" x14ac:dyDescent="0.25">
      <c r="A114" s="6"/>
      <c r="B114" s="5"/>
      <c r="C114" s="4"/>
      <c r="D114" s="4"/>
      <c r="E114" s="4"/>
      <c r="F114" s="4"/>
    </row>
    <row r="115" spans="1:7" ht="48.75" customHeight="1" x14ac:dyDescent="0.25">
      <c r="A115" s="16" t="s">
        <v>99</v>
      </c>
      <c r="B115" s="1" t="s">
        <v>152</v>
      </c>
      <c r="C115" s="8"/>
      <c r="D115" s="97" t="s">
        <v>111</v>
      </c>
      <c r="E115" s="97"/>
      <c r="F115" s="8"/>
    </row>
    <row r="116" spans="1:7" ht="15.75" thickBot="1" x14ac:dyDescent="0.3">
      <c r="A116" s="6"/>
      <c r="B116" s="5"/>
      <c r="C116" s="4"/>
      <c r="D116" s="4"/>
      <c r="E116" s="4"/>
      <c r="F116" s="4"/>
    </row>
    <row r="117" spans="1:7" ht="16.5" thickBot="1" x14ac:dyDescent="0.3">
      <c r="A117" s="6" t="s">
        <v>7</v>
      </c>
      <c r="B117" s="11" t="s">
        <v>151</v>
      </c>
      <c r="C117" s="4"/>
      <c r="D117" s="4" t="s">
        <v>109</v>
      </c>
      <c r="E117" s="57"/>
      <c r="F117" s="4"/>
      <c r="G117" s="7" t="str">
        <f>IF(E117="a","0",IF(E117="b","1",IF(E117="c","0",IF(E117="d","0","0"))))</f>
        <v>0</v>
      </c>
    </row>
    <row r="118" spans="1:7" x14ac:dyDescent="0.25">
      <c r="A118" s="6" t="s">
        <v>8</v>
      </c>
      <c r="B118" s="11" t="s">
        <v>150</v>
      </c>
      <c r="C118" s="4"/>
      <c r="D118" s="4"/>
      <c r="E118" s="4"/>
      <c r="F118" s="4"/>
    </row>
    <row r="119" spans="1:7" x14ac:dyDescent="0.25">
      <c r="A119" s="6" t="s">
        <v>9</v>
      </c>
      <c r="B119" s="11" t="s">
        <v>149</v>
      </c>
      <c r="C119" s="4"/>
      <c r="D119" s="4"/>
      <c r="E119" s="4"/>
      <c r="F119" s="4"/>
    </row>
    <row r="120" spans="1:7" x14ac:dyDescent="0.25">
      <c r="A120" s="6" t="s">
        <v>10</v>
      </c>
      <c r="B120" s="11" t="s">
        <v>148</v>
      </c>
      <c r="C120" s="4"/>
      <c r="D120" s="4"/>
      <c r="E120" s="4"/>
      <c r="F120" s="4"/>
    </row>
    <row r="121" spans="1:7" ht="16.5" x14ac:dyDescent="0.3">
      <c r="A121" s="6"/>
      <c r="B121" s="14"/>
      <c r="C121" s="4"/>
      <c r="D121" s="4"/>
      <c r="E121" s="4"/>
      <c r="F121" s="4"/>
    </row>
    <row r="122" spans="1:7" ht="16.5" x14ac:dyDescent="0.3">
      <c r="A122" s="6"/>
      <c r="B122" s="14"/>
      <c r="C122" s="4"/>
      <c r="D122" s="4"/>
      <c r="E122" s="4"/>
      <c r="F122" s="4"/>
    </row>
    <row r="123" spans="1:7" ht="16.5" x14ac:dyDescent="0.3">
      <c r="A123" s="6"/>
      <c r="B123" s="14"/>
      <c r="C123" s="4"/>
      <c r="D123" s="4"/>
      <c r="E123" s="4"/>
      <c r="F123" s="4"/>
    </row>
    <row r="124" spans="1:7" ht="16.5" x14ac:dyDescent="0.3">
      <c r="A124" s="6"/>
      <c r="B124" s="14"/>
      <c r="C124" s="4"/>
      <c r="D124" s="4"/>
      <c r="E124" s="4"/>
      <c r="F124" s="4"/>
    </row>
    <row r="125" spans="1:7" ht="16.5" x14ac:dyDescent="0.3">
      <c r="A125" s="6"/>
      <c r="B125" s="14"/>
      <c r="C125" s="4"/>
      <c r="D125" s="4"/>
      <c r="E125" s="4"/>
      <c r="F125" s="4"/>
    </row>
    <row r="126" spans="1:7" x14ac:dyDescent="0.25">
      <c r="A126" s="5"/>
      <c r="B126" s="5"/>
      <c r="C126" s="4"/>
      <c r="D126" s="4"/>
      <c r="E126" s="4"/>
      <c r="F126" s="4"/>
    </row>
    <row r="127" spans="1:7" x14ac:dyDescent="0.25">
      <c r="A127" s="5"/>
      <c r="B127" s="5"/>
      <c r="C127" s="4"/>
      <c r="D127" s="4"/>
      <c r="E127" s="4"/>
      <c r="F127" s="4"/>
    </row>
    <row r="128" spans="1:7" x14ac:dyDescent="0.25">
      <c r="A128" s="5"/>
      <c r="B128" s="5"/>
      <c r="C128" s="4"/>
      <c r="D128" s="4"/>
      <c r="E128" s="4"/>
      <c r="F128" s="4"/>
    </row>
    <row r="129" spans="1:7" x14ac:dyDescent="0.25">
      <c r="A129" s="5"/>
      <c r="B129" s="5"/>
      <c r="C129" s="4"/>
      <c r="D129" s="4"/>
      <c r="E129" s="4"/>
      <c r="F129" s="4"/>
    </row>
    <row r="130" spans="1:7" ht="45" x14ac:dyDescent="0.25">
      <c r="A130" s="16" t="s">
        <v>100</v>
      </c>
      <c r="B130" s="1" t="s">
        <v>229</v>
      </c>
      <c r="C130" s="8"/>
      <c r="D130" s="97" t="s">
        <v>265</v>
      </c>
      <c r="E130" s="97"/>
      <c r="F130" s="8"/>
    </row>
    <row r="131" spans="1:7" ht="10.5" customHeight="1" thickBot="1" x14ac:dyDescent="0.3">
      <c r="A131" s="6"/>
      <c r="B131" s="5"/>
      <c r="C131" s="4"/>
      <c r="D131" s="4"/>
      <c r="E131" s="4"/>
      <c r="F131" s="4"/>
    </row>
    <row r="132" spans="1:7" ht="16.5" thickBot="1" x14ac:dyDescent="0.3">
      <c r="A132" s="6" t="s">
        <v>7</v>
      </c>
      <c r="B132" s="5" t="s">
        <v>147</v>
      </c>
      <c r="C132" s="4"/>
      <c r="D132" s="4" t="s">
        <v>109</v>
      </c>
      <c r="E132" s="57"/>
      <c r="F132" s="4"/>
      <c r="G132" s="7" t="str">
        <f>IF(E132="a","1",IF(E132="b","0",IF(E132="c","0",IF(E132="d","0",IF(E132="e","0","0")))))</f>
        <v>0</v>
      </c>
    </row>
    <row r="133" spans="1:7" x14ac:dyDescent="0.25">
      <c r="A133" s="6" t="s">
        <v>8</v>
      </c>
      <c r="B133" s="5" t="s">
        <v>146</v>
      </c>
      <c r="C133" s="4"/>
      <c r="D133" s="4"/>
      <c r="E133" s="4"/>
      <c r="F133" s="4"/>
    </row>
    <row r="134" spans="1:7" x14ac:dyDescent="0.25">
      <c r="A134" s="6" t="s">
        <v>9</v>
      </c>
      <c r="B134" s="5" t="s">
        <v>145</v>
      </c>
      <c r="C134" s="4"/>
      <c r="D134" s="4"/>
      <c r="E134" s="4"/>
      <c r="F134" s="4"/>
    </row>
    <row r="135" spans="1:7" x14ac:dyDescent="0.25">
      <c r="A135" s="6" t="s">
        <v>10</v>
      </c>
      <c r="B135" s="5" t="s">
        <v>144</v>
      </c>
      <c r="C135" s="4"/>
      <c r="D135" s="4"/>
      <c r="E135" s="4"/>
      <c r="F135" s="4"/>
    </row>
    <row r="136" spans="1:7" x14ac:dyDescent="0.25">
      <c r="A136" s="6" t="s">
        <v>11</v>
      </c>
      <c r="B136" s="5" t="s">
        <v>143</v>
      </c>
      <c r="C136" s="4"/>
      <c r="D136" s="4"/>
      <c r="E136" s="4"/>
      <c r="F136" s="4"/>
    </row>
    <row r="137" spans="1:7" x14ac:dyDescent="0.25">
      <c r="A137" s="6"/>
      <c r="B137" s="5"/>
      <c r="C137" s="4"/>
      <c r="D137" s="4"/>
      <c r="E137" s="4"/>
      <c r="F137" s="4"/>
    </row>
    <row r="138" spans="1:7" x14ac:dyDescent="0.25">
      <c r="A138" s="6"/>
      <c r="B138" s="5"/>
      <c r="C138" s="4"/>
      <c r="D138" s="4"/>
      <c r="E138" s="4"/>
      <c r="F138" s="4"/>
    </row>
    <row r="139" spans="1:7" x14ac:dyDescent="0.25">
      <c r="A139" s="6"/>
      <c r="B139" s="5"/>
      <c r="C139" s="4"/>
      <c r="D139" s="4"/>
      <c r="E139" s="4"/>
      <c r="F139" s="4"/>
    </row>
    <row r="140" spans="1:7" x14ac:dyDescent="0.25">
      <c r="A140" s="6"/>
      <c r="B140" s="5"/>
      <c r="C140" s="4"/>
      <c r="D140" s="4"/>
      <c r="E140" s="4"/>
      <c r="F140" s="4"/>
    </row>
    <row r="141" spans="1:7" ht="9.75" customHeight="1" x14ac:dyDescent="0.25">
      <c r="A141" s="6"/>
      <c r="B141" s="5"/>
      <c r="C141" s="4"/>
      <c r="D141" s="4"/>
      <c r="E141" s="4"/>
      <c r="F141" s="4"/>
    </row>
    <row r="142" spans="1:7" ht="33" customHeight="1" x14ac:dyDescent="0.25">
      <c r="A142" s="16" t="s">
        <v>101</v>
      </c>
      <c r="B142" s="45" t="s">
        <v>142</v>
      </c>
      <c r="C142" s="8"/>
      <c r="D142" s="97" t="s">
        <v>111</v>
      </c>
      <c r="E142" s="97"/>
      <c r="F142" s="8"/>
    </row>
    <row r="143" spans="1:7" ht="9" customHeight="1" thickBot="1" x14ac:dyDescent="0.3">
      <c r="A143" s="6"/>
      <c r="B143" s="5"/>
      <c r="C143" s="4"/>
      <c r="D143" s="4"/>
      <c r="E143" s="4"/>
      <c r="F143" s="4"/>
    </row>
    <row r="144" spans="1:7" ht="16.5" thickBot="1" x14ac:dyDescent="0.3">
      <c r="A144" s="6" t="s">
        <v>7</v>
      </c>
      <c r="B144" s="5" t="s">
        <v>141</v>
      </c>
      <c r="C144" s="4"/>
      <c r="D144" s="4" t="s">
        <v>109</v>
      </c>
      <c r="E144" s="57"/>
      <c r="F144" s="4"/>
      <c r="G144" s="7" t="str">
        <f>IF(E144="a","1",IF(E144="b","0",IF(E144="c","0",IF(E144="d","0","0"))))</f>
        <v>0</v>
      </c>
    </row>
    <row r="145" spans="1:7" x14ac:dyDescent="0.25">
      <c r="A145" s="6" t="s">
        <v>8</v>
      </c>
      <c r="B145" s="5" t="s">
        <v>140</v>
      </c>
      <c r="C145" s="4"/>
      <c r="D145" s="4"/>
      <c r="E145" s="4"/>
      <c r="F145" s="4"/>
    </row>
    <row r="146" spans="1:7" x14ac:dyDescent="0.25">
      <c r="A146" s="6" t="s">
        <v>9</v>
      </c>
      <c r="B146" s="5" t="s">
        <v>139</v>
      </c>
      <c r="C146" s="4"/>
      <c r="D146" s="4"/>
      <c r="E146" s="4"/>
      <c r="F146" s="4"/>
    </row>
    <row r="147" spans="1:7" x14ac:dyDescent="0.25">
      <c r="A147" s="6" t="s">
        <v>10</v>
      </c>
      <c r="B147" s="5" t="s">
        <v>138</v>
      </c>
      <c r="C147" s="4"/>
      <c r="D147" s="4"/>
      <c r="E147" s="4"/>
      <c r="F147" s="4"/>
    </row>
    <row r="148" spans="1:7" ht="12" customHeight="1" x14ac:dyDescent="0.25">
      <c r="A148" s="6"/>
      <c r="B148" s="5"/>
      <c r="C148" s="4"/>
      <c r="D148" s="4"/>
      <c r="E148" s="4"/>
      <c r="F148" s="4"/>
    </row>
    <row r="149" spans="1:7" ht="31.5" customHeight="1" x14ac:dyDescent="0.25">
      <c r="A149" s="16" t="s">
        <v>102</v>
      </c>
      <c r="B149" s="1" t="s">
        <v>137</v>
      </c>
      <c r="C149" s="8"/>
      <c r="D149" s="97" t="s">
        <v>111</v>
      </c>
      <c r="E149" s="97"/>
      <c r="F149" s="8"/>
    </row>
    <row r="150" spans="1:7" ht="12.75" customHeight="1" thickBot="1" x14ac:dyDescent="0.3">
      <c r="A150" s="6"/>
      <c r="B150" s="5"/>
      <c r="C150" s="4"/>
      <c r="D150" s="4"/>
      <c r="E150" s="4"/>
      <c r="F150" s="4"/>
    </row>
    <row r="151" spans="1:7" ht="16.5" thickBot="1" x14ac:dyDescent="0.3">
      <c r="A151" s="6" t="s">
        <v>7</v>
      </c>
      <c r="B151" s="5" t="s">
        <v>136</v>
      </c>
      <c r="C151" s="4"/>
      <c r="D151" s="4" t="s">
        <v>109</v>
      </c>
      <c r="E151" s="57"/>
      <c r="F151" s="4"/>
      <c r="G151" s="7" t="str">
        <f>IF(E151="a","0",IF(E151="b","0",IF(E151="c","1",IF(E151="d","0","0"))))</f>
        <v>0</v>
      </c>
    </row>
    <row r="152" spans="1:7" x14ac:dyDescent="0.25">
      <c r="A152" s="6" t="s">
        <v>8</v>
      </c>
      <c r="B152" s="5" t="s">
        <v>135</v>
      </c>
      <c r="C152" s="4"/>
      <c r="D152" s="4"/>
      <c r="E152" s="4"/>
      <c r="F152" s="4"/>
    </row>
    <row r="153" spans="1:7" x14ac:dyDescent="0.25">
      <c r="A153" s="6" t="s">
        <v>9</v>
      </c>
      <c r="B153" s="5" t="s">
        <v>134</v>
      </c>
      <c r="C153" s="4"/>
      <c r="D153" s="4"/>
      <c r="E153" s="4"/>
      <c r="F153" s="4"/>
    </row>
    <row r="154" spans="1:7" x14ac:dyDescent="0.25">
      <c r="A154" s="6" t="s">
        <v>10</v>
      </c>
      <c r="B154" s="5" t="s">
        <v>133</v>
      </c>
      <c r="C154" s="4"/>
      <c r="D154" s="4"/>
      <c r="E154" s="4"/>
      <c r="F154" s="4"/>
    </row>
    <row r="155" spans="1:7" x14ac:dyDescent="0.25">
      <c r="A155" s="6"/>
      <c r="B155" s="5"/>
      <c r="C155" s="4"/>
      <c r="D155" s="4"/>
      <c r="E155" s="4"/>
      <c r="F155" s="4"/>
    </row>
    <row r="156" spans="1:7" x14ac:dyDescent="0.25">
      <c r="A156" s="6"/>
      <c r="B156" s="5"/>
      <c r="C156" s="4"/>
      <c r="D156" s="4"/>
      <c r="E156" s="4"/>
      <c r="F156" s="4"/>
    </row>
    <row r="157" spans="1:7" ht="30" x14ac:dyDescent="0.25">
      <c r="A157" s="16" t="s">
        <v>103</v>
      </c>
      <c r="B157" s="1" t="s">
        <v>132</v>
      </c>
      <c r="C157" s="8"/>
      <c r="D157" s="97" t="s">
        <v>111</v>
      </c>
      <c r="E157" s="97"/>
      <c r="F157" s="8"/>
    </row>
    <row r="158" spans="1:7" ht="15.75" thickBot="1" x14ac:dyDescent="0.3">
      <c r="A158" s="6"/>
      <c r="B158" s="5"/>
      <c r="C158" s="4"/>
      <c r="D158" s="4"/>
      <c r="E158" s="4"/>
      <c r="F158" s="4"/>
    </row>
    <row r="159" spans="1:7" ht="16.5" thickBot="1" x14ac:dyDescent="0.3">
      <c r="A159" s="6" t="s">
        <v>7</v>
      </c>
      <c r="B159" s="5"/>
      <c r="C159" s="4"/>
      <c r="D159" s="4" t="s">
        <v>109</v>
      </c>
      <c r="E159" s="57"/>
      <c r="F159" s="4"/>
      <c r="G159" s="7" t="str">
        <f>IF(E159="a","0",IF(E159="b","0",IF(E159="c","0",IF(E159="d","1","0"))))</f>
        <v>0</v>
      </c>
    </row>
    <row r="160" spans="1:7" x14ac:dyDescent="0.25">
      <c r="A160" s="6"/>
      <c r="B160" s="5"/>
      <c r="C160" s="4"/>
      <c r="D160" s="4"/>
      <c r="E160" s="4"/>
      <c r="F160" s="4"/>
    </row>
    <row r="161" spans="1:6" x14ac:dyDescent="0.25">
      <c r="A161" s="6"/>
      <c r="B161" s="5"/>
      <c r="C161" s="4"/>
      <c r="D161" s="4"/>
      <c r="E161" s="4"/>
      <c r="F161" s="4"/>
    </row>
    <row r="162" spans="1:6" x14ac:dyDescent="0.25">
      <c r="A162" s="6"/>
      <c r="B162" s="5"/>
      <c r="C162" s="4"/>
      <c r="D162" s="4"/>
      <c r="E162" s="4"/>
      <c r="F162" s="4"/>
    </row>
    <row r="163" spans="1:6" x14ac:dyDescent="0.25">
      <c r="A163" s="6" t="s">
        <v>8</v>
      </c>
      <c r="B163" s="5"/>
      <c r="C163" s="4"/>
      <c r="D163" s="4"/>
      <c r="E163" s="4"/>
      <c r="F163" s="4"/>
    </row>
    <row r="164" spans="1:6" x14ac:dyDescent="0.25">
      <c r="A164" s="6"/>
      <c r="B164" s="5"/>
      <c r="C164" s="4"/>
      <c r="D164" s="4"/>
      <c r="E164" s="4"/>
      <c r="F164" s="4"/>
    </row>
    <row r="165" spans="1:6" x14ac:dyDescent="0.25">
      <c r="A165" s="6"/>
      <c r="B165" s="5"/>
      <c r="C165" s="4"/>
      <c r="D165" s="4"/>
      <c r="E165" s="4"/>
      <c r="F165" s="4"/>
    </row>
    <row r="166" spans="1:6" x14ac:dyDescent="0.25">
      <c r="A166" s="6"/>
      <c r="B166" s="5"/>
      <c r="C166" s="4"/>
      <c r="D166" s="4"/>
      <c r="E166" s="4"/>
      <c r="F166" s="4"/>
    </row>
    <row r="167" spans="1:6" x14ac:dyDescent="0.25">
      <c r="A167" s="6" t="s">
        <v>9</v>
      </c>
      <c r="B167" s="5"/>
      <c r="C167" s="4"/>
      <c r="D167" s="4"/>
      <c r="E167" s="4"/>
      <c r="F167" s="4"/>
    </row>
    <row r="168" spans="1:6" ht="16.5" x14ac:dyDescent="0.3">
      <c r="A168" s="6"/>
      <c r="B168" s="26"/>
      <c r="C168" s="4"/>
      <c r="D168" s="4"/>
      <c r="E168" s="4"/>
      <c r="F168" s="4"/>
    </row>
    <row r="169" spans="1:6" x14ac:dyDescent="0.25">
      <c r="A169" s="6"/>
      <c r="B169" s="25"/>
      <c r="C169" s="4"/>
      <c r="D169" s="4"/>
      <c r="E169" s="4"/>
      <c r="F169" s="4"/>
    </row>
    <row r="170" spans="1:6" ht="16.5" x14ac:dyDescent="0.3">
      <c r="A170" s="6"/>
      <c r="B170" s="14"/>
      <c r="C170" s="4"/>
      <c r="D170" s="4"/>
      <c r="E170" s="4"/>
      <c r="F170" s="4"/>
    </row>
    <row r="171" spans="1:6" ht="16.5" x14ac:dyDescent="0.3">
      <c r="A171" s="6" t="s">
        <v>10</v>
      </c>
      <c r="B171" s="14"/>
      <c r="C171" s="4"/>
      <c r="D171" s="4"/>
      <c r="E171" s="4"/>
      <c r="F171" s="4"/>
    </row>
    <row r="172" spans="1:6" ht="16.5" x14ac:dyDescent="0.3">
      <c r="A172" s="6"/>
      <c r="B172" s="14"/>
      <c r="C172" s="4"/>
      <c r="D172" s="4"/>
      <c r="E172" s="4"/>
      <c r="F172" s="4"/>
    </row>
    <row r="173" spans="1:6" ht="16.5" x14ac:dyDescent="0.3">
      <c r="A173" s="6"/>
      <c r="B173" s="26"/>
      <c r="C173" s="4"/>
      <c r="D173" s="4"/>
      <c r="E173" s="4"/>
      <c r="F173" s="4"/>
    </row>
    <row r="174" spans="1:6" ht="31.5" customHeight="1" x14ac:dyDescent="0.25">
      <c r="A174" s="16" t="s">
        <v>104</v>
      </c>
      <c r="B174" s="45" t="s">
        <v>131</v>
      </c>
      <c r="C174" s="8"/>
      <c r="D174" s="97" t="s">
        <v>111</v>
      </c>
      <c r="E174" s="97"/>
      <c r="F174" s="8"/>
    </row>
    <row r="175" spans="1:6" ht="16.5" x14ac:dyDescent="0.3">
      <c r="A175" s="6"/>
      <c r="B175" s="26"/>
      <c r="C175" s="4"/>
      <c r="D175" s="4"/>
      <c r="E175" s="4"/>
      <c r="F175" s="4"/>
    </row>
    <row r="176" spans="1:6" x14ac:dyDescent="0.25">
      <c r="A176" s="6"/>
      <c r="B176" s="25"/>
      <c r="C176" s="4"/>
      <c r="D176" s="4"/>
      <c r="E176" s="4"/>
      <c r="F176" s="4"/>
    </row>
    <row r="177" spans="1:7" x14ac:dyDescent="0.25">
      <c r="A177" s="6"/>
      <c r="B177" s="25"/>
      <c r="C177" s="4"/>
      <c r="D177" s="4"/>
      <c r="E177" s="4"/>
      <c r="F177" s="4"/>
    </row>
    <row r="178" spans="1:7" x14ac:dyDescent="0.25">
      <c r="A178" s="6"/>
      <c r="B178" s="25"/>
      <c r="C178" s="4"/>
      <c r="D178" s="4"/>
      <c r="E178" s="4"/>
      <c r="F178" s="4"/>
    </row>
    <row r="179" spans="1:7" x14ac:dyDescent="0.25">
      <c r="A179" s="6"/>
      <c r="B179" s="25"/>
      <c r="C179" s="4"/>
      <c r="D179" s="4"/>
      <c r="E179" s="4"/>
      <c r="F179" s="4"/>
    </row>
    <row r="180" spans="1:7" x14ac:dyDescent="0.25">
      <c r="A180" s="6"/>
      <c r="B180" s="25"/>
      <c r="C180" s="4"/>
      <c r="D180" s="4"/>
      <c r="E180" s="4"/>
      <c r="F180" s="4"/>
    </row>
    <row r="181" spans="1:7" x14ac:dyDescent="0.25">
      <c r="A181" s="6"/>
      <c r="B181" s="25"/>
      <c r="C181" s="4"/>
      <c r="D181" s="4"/>
      <c r="E181" s="4"/>
      <c r="F181" s="4"/>
    </row>
    <row r="182" spans="1:7" x14ac:dyDescent="0.25">
      <c r="A182" s="6"/>
      <c r="B182" s="25"/>
      <c r="C182" s="4"/>
      <c r="D182" s="4"/>
      <c r="E182" s="4"/>
      <c r="F182" s="4"/>
    </row>
    <row r="183" spans="1:7" x14ac:dyDescent="0.25">
      <c r="A183" s="6"/>
      <c r="B183" s="25"/>
      <c r="C183" s="4"/>
      <c r="D183" s="4"/>
      <c r="E183" s="4"/>
      <c r="F183" s="4"/>
    </row>
    <row r="184" spans="1:7" x14ac:dyDescent="0.25">
      <c r="A184" s="6"/>
      <c r="B184" s="25"/>
      <c r="C184" s="4"/>
      <c r="D184" s="4"/>
      <c r="E184" s="4"/>
      <c r="F184" s="4"/>
    </row>
    <row r="185" spans="1:7" x14ac:dyDescent="0.25">
      <c r="A185" s="6"/>
      <c r="B185" s="25"/>
      <c r="C185" s="4"/>
      <c r="D185" s="4"/>
      <c r="E185" s="4"/>
      <c r="F185" s="4"/>
    </row>
    <row r="186" spans="1:7" x14ac:dyDescent="0.25">
      <c r="A186" s="6"/>
      <c r="B186" s="25"/>
      <c r="C186" s="4"/>
      <c r="D186" s="4"/>
      <c r="E186" s="4"/>
      <c r="F186" s="4"/>
    </row>
    <row r="187" spans="1:7" x14ac:dyDescent="0.25">
      <c r="A187" s="6"/>
      <c r="B187" s="25"/>
      <c r="C187" s="4"/>
      <c r="D187" s="4"/>
      <c r="E187" s="4"/>
      <c r="F187" s="4"/>
    </row>
    <row r="188" spans="1:7" x14ac:dyDescent="0.25">
      <c r="A188" s="6"/>
      <c r="B188" s="25"/>
      <c r="C188" s="4"/>
      <c r="D188" s="4"/>
      <c r="E188" s="4"/>
      <c r="F188" s="4"/>
    </row>
    <row r="189" spans="1:7" x14ac:dyDescent="0.25">
      <c r="A189" s="6"/>
      <c r="B189" s="25"/>
      <c r="C189" s="4"/>
      <c r="D189" s="4"/>
      <c r="E189" s="4"/>
      <c r="F189" s="4"/>
    </row>
    <row r="190" spans="1:7" x14ac:dyDescent="0.25">
      <c r="A190" s="6"/>
      <c r="B190" s="25"/>
      <c r="C190" s="4"/>
      <c r="D190" s="4"/>
      <c r="E190" s="4"/>
      <c r="F190" s="4"/>
    </row>
    <row r="191" spans="1:7" ht="15.75" thickBot="1" x14ac:dyDescent="0.3">
      <c r="A191" s="6" t="s">
        <v>7</v>
      </c>
      <c r="B191" s="5" t="s">
        <v>130</v>
      </c>
      <c r="C191" s="4"/>
      <c r="D191" s="4"/>
      <c r="E191" s="4"/>
      <c r="F191" s="4"/>
    </row>
    <row r="192" spans="1:7" ht="16.5" thickBot="1" x14ac:dyDescent="0.3">
      <c r="A192" s="6" t="s">
        <v>8</v>
      </c>
      <c r="B192" s="5" t="s">
        <v>129</v>
      </c>
      <c r="C192" s="4"/>
      <c r="D192" s="4" t="s">
        <v>109</v>
      </c>
      <c r="E192" s="57"/>
      <c r="F192" s="4"/>
      <c r="G192" s="7" t="str">
        <f>IF(E192="a","0",IF(E192="b","1",IF(E192="c","0",IF(E192="d","0","0"))))</f>
        <v>0</v>
      </c>
    </row>
    <row r="193" spans="1:7" x14ac:dyDescent="0.25">
      <c r="A193" s="6" t="s">
        <v>9</v>
      </c>
      <c r="B193" s="5" t="s">
        <v>128</v>
      </c>
      <c r="C193" s="4"/>
      <c r="D193" s="4"/>
      <c r="E193" s="4"/>
      <c r="F193" s="4"/>
    </row>
    <row r="194" spans="1:7" x14ac:dyDescent="0.25">
      <c r="A194" s="6" t="s">
        <v>10</v>
      </c>
      <c r="B194" s="5" t="s">
        <v>127</v>
      </c>
      <c r="C194" s="4"/>
      <c r="D194" s="4"/>
      <c r="E194" s="4"/>
      <c r="F194" s="4"/>
    </row>
    <row r="195" spans="1:7" x14ac:dyDescent="0.25">
      <c r="A195" s="6"/>
      <c r="B195" s="25"/>
      <c r="C195" s="4"/>
      <c r="D195" s="4"/>
      <c r="E195" s="4"/>
      <c r="F195" s="4"/>
    </row>
    <row r="196" spans="1:7" ht="30" x14ac:dyDescent="0.25">
      <c r="A196" s="16" t="s">
        <v>105</v>
      </c>
      <c r="B196" s="1" t="s">
        <v>230</v>
      </c>
      <c r="C196" s="8"/>
      <c r="D196" s="97" t="s">
        <v>111</v>
      </c>
      <c r="E196" s="97"/>
      <c r="F196" s="8"/>
    </row>
    <row r="197" spans="1:7" ht="7.5" customHeight="1" thickBot="1" x14ac:dyDescent="0.3">
      <c r="A197" s="6"/>
      <c r="B197" s="25"/>
      <c r="C197" s="4"/>
      <c r="D197" s="4"/>
      <c r="E197" s="4"/>
      <c r="F197" s="4"/>
    </row>
    <row r="198" spans="1:7" ht="16.5" thickBot="1" x14ac:dyDescent="0.3">
      <c r="A198" s="6" t="s">
        <v>7</v>
      </c>
      <c r="B198" s="5" t="s">
        <v>126</v>
      </c>
      <c r="C198" s="4"/>
      <c r="D198" s="4" t="s">
        <v>109</v>
      </c>
      <c r="E198" s="57"/>
      <c r="F198" s="4"/>
      <c r="G198" s="7" t="str">
        <f>IF(E198="a","0",IF(E198="b","0",IF(E198="c","1",IF(E198="d","0","0"))))</f>
        <v>0</v>
      </c>
    </row>
    <row r="199" spans="1:7" x14ac:dyDescent="0.25">
      <c r="A199" s="6" t="s">
        <v>8</v>
      </c>
      <c r="B199" s="5" t="s">
        <v>125</v>
      </c>
      <c r="C199" s="4"/>
      <c r="D199" s="4"/>
      <c r="E199" s="4"/>
      <c r="F199" s="4"/>
    </row>
    <row r="200" spans="1:7" x14ac:dyDescent="0.25">
      <c r="A200" s="6" t="s">
        <v>9</v>
      </c>
      <c r="B200" s="5" t="s">
        <v>124</v>
      </c>
      <c r="C200" s="4"/>
      <c r="D200" s="4"/>
      <c r="E200" s="4"/>
      <c r="F200" s="4"/>
    </row>
    <row r="201" spans="1:7" x14ac:dyDescent="0.25">
      <c r="A201" s="6" t="s">
        <v>10</v>
      </c>
      <c r="B201" s="5" t="s">
        <v>123</v>
      </c>
      <c r="C201" s="4"/>
      <c r="D201" s="4"/>
      <c r="E201" s="4"/>
      <c r="F201" s="4"/>
    </row>
    <row r="202" spans="1:7" x14ac:dyDescent="0.25">
      <c r="A202" s="6"/>
      <c r="B202" s="25"/>
      <c r="C202" s="4"/>
      <c r="D202" s="4"/>
      <c r="E202" s="4"/>
      <c r="F202" s="4"/>
    </row>
    <row r="203" spans="1:7" ht="15" customHeight="1" x14ac:dyDescent="0.25">
      <c r="A203" s="16" t="s">
        <v>106</v>
      </c>
      <c r="B203" s="1" t="s">
        <v>122</v>
      </c>
      <c r="C203" s="8"/>
      <c r="D203" s="97" t="s">
        <v>111</v>
      </c>
      <c r="E203" s="97"/>
      <c r="F203" s="8"/>
    </row>
    <row r="204" spans="1:7" ht="16.5" x14ac:dyDescent="0.3">
      <c r="A204" s="15"/>
      <c r="B204" s="24"/>
      <c r="C204" s="8"/>
      <c r="D204" s="97"/>
      <c r="E204" s="97"/>
      <c r="F204" s="8"/>
    </row>
    <row r="205" spans="1:7" ht="15.75" thickBot="1" x14ac:dyDescent="0.3">
      <c r="A205" s="6"/>
      <c r="B205" s="6"/>
      <c r="C205" s="4"/>
      <c r="D205" s="4"/>
      <c r="E205" s="4"/>
      <c r="F205" s="4"/>
    </row>
    <row r="206" spans="1:7" ht="16.5" thickBot="1" x14ac:dyDescent="0.3">
      <c r="A206" s="6" t="s">
        <v>7</v>
      </c>
      <c r="B206" s="5" t="s">
        <v>121</v>
      </c>
      <c r="C206" s="4"/>
      <c r="D206" s="4" t="s">
        <v>109</v>
      </c>
      <c r="E206" s="57"/>
      <c r="F206" s="4"/>
      <c r="G206" s="7" t="str">
        <f>IF(E206="a","0",IF(E206="b","0",IF(E206="c","1",IF(E206="d","0","0"))))</f>
        <v>0</v>
      </c>
    </row>
    <row r="207" spans="1:7" x14ac:dyDescent="0.25">
      <c r="A207" s="6" t="s">
        <v>8</v>
      </c>
      <c r="B207" s="5" t="s">
        <v>120</v>
      </c>
      <c r="C207" s="4"/>
      <c r="D207" s="4"/>
      <c r="E207" s="4"/>
      <c r="F207" s="4"/>
    </row>
    <row r="208" spans="1:7" x14ac:dyDescent="0.25">
      <c r="A208" s="6" t="s">
        <v>9</v>
      </c>
      <c r="B208" s="5" t="s">
        <v>119</v>
      </c>
      <c r="C208" s="4"/>
      <c r="D208" s="4"/>
      <c r="E208" s="4"/>
      <c r="F208" s="4"/>
    </row>
    <row r="209" spans="1:7" x14ac:dyDescent="0.25">
      <c r="A209" s="6" t="s">
        <v>10</v>
      </c>
      <c r="B209" s="5" t="s">
        <v>118</v>
      </c>
      <c r="C209" s="4"/>
      <c r="D209" s="4"/>
      <c r="E209" s="4"/>
      <c r="F209" s="4"/>
    </row>
    <row r="210" spans="1:7" ht="9.75" customHeight="1" x14ac:dyDescent="0.25">
      <c r="A210" s="6"/>
      <c r="B210" s="5"/>
      <c r="C210" s="4"/>
      <c r="D210" s="4"/>
      <c r="E210" s="4"/>
      <c r="F210" s="4"/>
    </row>
    <row r="211" spans="1:7" ht="30" x14ac:dyDescent="0.25">
      <c r="A211" s="50" t="s">
        <v>107</v>
      </c>
      <c r="B211" s="1" t="s">
        <v>231</v>
      </c>
      <c r="C211" s="4"/>
      <c r="D211" s="97" t="s">
        <v>111</v>
      </c>
      <c r="E211" s="97"/>
      <c r="F211" s="4"/>
    </row>
    <row r="212" spans="1:7" ht="15.75" thickBot="1" x14ac:dyDescent="0.3">
      <c r="A212" s="59"/>
      <c r="B212" s="9"/>
      <c r="C212" s="4"/>
      <c r="D212" s="4"/>
      <c r="E212" s="4"/>
      <c r="F212" s="4"/>
    </row>
    <row r="213" spans="1:7" ht="15.75" thickBot="1" x14ac:dyDescent="0.3">
      <c r="A213" s="6" t="s">
        <v>7</v>
      </c>
      <c r="B213" s="5" t="s">
        <v>232</v>
      </c>
      <c r="C213" s="4"/>
      <c r="D213" s="4" t="s">
        <v>109</v>
      </c>
      <c r="E213" s="57"/>
      <c r="F213" s="4"/>
      <c r="G213" s="2" t="str">
        <f>IF(E213="a","0",IF(E213="b","1",IF(E213="c","0",IF(E213="d","0","0"))))</f>
        <v>0</v>
      </c>
    </row>
    <row r="214" spans="1:7" x14ac:dyDescent="0.25">
      <c r="A214" s="60" t="s">
        <v>8</v>
      </c>
      <c r="B214" s="36" t="s">
        <v>297</v>
      </c>
      <c r="C214" s="4"/>
      <c r="D214" s="4"/>
      <c r="E214" s="4"/>
      <c r="F214" s="4"/>
    </row>
    <row r="215" spans="1:7" x14ac:dyDescent="0.25">
      <c r="A215" s="60" t="s">
        <v>9</v>
      </c>
      <c r="B215" s="36" t="s">
        <v>233</v>
      </c>
      <c r="C215" s="4"/>
      <c r="D215" s="4"/>
      <c r="E215" s="4"/>
      <c r="F215" s="4"/>
    </row>
    <row r="216" spans="1:7" x14ac:dyDescent="0.25">
      <c r="A216" s="60" t="s">
        <v>10</v>
      </c>
      <c r="B216" s="36" t="s">
        <v>234</v>
      </c>
      <c r="C216" s="4"/>
      <c r="D216" s="4"/>
      <c r="E216" s="4"/>
      <c r="F216" s="4"/>
    </row>
    <row r="217" spans="1:7" ht="9.75" customHeight="1" x14ac:dyDescent="0.25">
      <c r="A217" s="5"/>
      <c r="B217" s="5"/>
      <c r="C217" s="4"/>
      <c r="D217" s="4"/>
      <c r="E217" s="4"/>
      <c r="F217" s="4"/>
    </row>
    <row r="218" spans="1:7" ht="35.25" customHeight="1" x14ac:dyDescent="0.25">
      <c r="A218" s="56" t="s">
        <v>108</v>
      </c>
      <c r="B218" s="61" t="s">
        <v>235</v>
      </c>
      <c r="C218" s="4"/>
      <c r="D218" s="97" t="s">
        <v>110</v>
      </c>
      <c r="E218" s="97"/>
      <c r="F218" s="4"/>
    </row>
    <row r="219" spans="1:7" ht="18" customHeight="1" thickBot="1" x14ac:dyDescent="0.3">
      <c r="A219" s="56"/>
      <c r="B219" s="1" t="s">
        <v>242</v>
      </c>
      <c r="C219" s="4"/>
      <c r="D219" s="4"/>
      <c r="E219" s="4"/>
      <c r="F219" s="4"/>
    </row>
    <row r="220" spans="1:7" ht="18" customHeight="1" thickBot="1" x14ac:dyDescent="0.3">
      <c r="A220" s="59"/>
      <c r="B220" s="9"/>
      <c r="C220" s="4"/>
      <c r="D220" s="4" t="s">
        <v>236</v>
      </c>
      <c r="E220" s="57"/>
      <c r="F220" s="4"/>
      <c r="G220" s="64" t="str">
        <f>IF(E220="a","0",IF(E220="b","0",IF(E220="c","1",IF(E220="d","0",IF(E220="e","0",IF(E220="f","1","0"))))))</f>
        <v>0</v>
      </c>
    </row>
    <row r="221" spans="1:7" ht="16.5" thickBot="1" x14ac:dyDescent="0.3">
      <c r="A221" s="6" t="s">
        <v>7</v>
      </c>
      <c r="B221" s="5" t="s">
        <v>238</v>
      </c>
      <c r="C221" s="4"/>
      <c r="D221" s="4" t="s">
        <v>237</v>
      </c>
      <c r="E221" s="57"/>
      <c r="F221" s="4"/>
      <c r="G221" s="64" t="str">
        <f>IF(E221="a","0",IF(E221="b","0",IF(E221="c","1",IF(E221="d","0",IF(E221="e","0",IF(E221="f","1","0"))))))</f>
        <v>0</v>
      </c>
    </row>
    <row r="222" spans="1:7" x14ac:dyDescent="0.25">
      <c r="A222" s="60" t="s">
        <v>8</v>
      </c>
      <c r="B222" s="36" t="s">
        <v>239</v>
      </c>
      <c r="C222" s="4"/>
      <c r="D222" s="4"/>
      <c r="E222" s="4"/>
      <c r="F222" s="4"/>
      <c r="G222" s="63">
        <f>G220+G221</f>
        <v>0</v>
      </c>
    </row>
    <row r="223" spans="1:7" x14ac:dyDescent="0.25">
      <c r="A223" s="60" t="s">
        <v>9</v>
      </c>
      <c r="B223" s="36" t="s">
        <v>240</v>
      </c>
      <c r="C223" s="4"/>
      <c r="D223" s="4"/>
      <c r="E223" s="4"/>
      <c r="F223" s="4"/>
      <c r="G223" s="65"/>
    </row>
    <row r="224" spans="1:7" x14ac:dyDescent="0.25">
      <c r="A224" s="60" t="s">
        <v>10</v>
      </c>
      <c r="B224" s="36" t="s">
        <v>241</v>
      </c>
      <c r="C224" s="4"/>
      <c r="D224" s="4"/>
      <c r="E224" s="4"/>
      <c r="F224" s="4"/>
      <c r="G224" s="63">
        <f>IF(G222=0,0,IF(G222=1,0,1))</f>
        <v>0</v>
      </c>
    </row>
    <row r="225" spans="1:11" x14ac:dyDescent="0.25">
      <c r="A225" s="60" t="s">
        <v>11</v>
      </c>
      <c r="B225" s="36" t="s">
        <v>243</v>
      </c>
      <c r="C225" s="4"/>
      <c r="D225" s="4"/>
      <c r="E225" s="4"/>
      <c r="F225" s="4"/>
    </row>
    <row r="226" spans="1:11" x14ac:dyDescent="0.25">
      <c r="A226" s="60" t="s">
        <v>12</v>
      </c>
      <c r="B226" s="36" t="s">
        <v>266</v>
      </c>
      <c r="C226" s="4"/>
      <c r="D226" s="4"/>
      <c r="E226" s="4"/>
      <c r="F226" s="4"/>
    </row>
    <row r="227" spans="1:11" x14ac:dyDescent="0.25">
      <c r="A227" s="5"/>
      <c r="B227" s="5"/>
      <c r="C227" s="4"/>
      <c r="D227" s="4"/>
      <c r="E227" s="4"/>
      <c r="F227" s="4"/>
    </row>
    <row r="228" spans="1:11" ht="123" customHeight="1" x14ac:dyDescent="0.25">
      <c r="A228" s="50" t="s">
        <v>244</v>
      </c>
      <c r="B228" s="46" t="s">
        <v>245</v>
      </c>
      <c r="C228" s="4"/>
      <c r="D228" s="97" t="s">
        <v>111</v>
      </c>
      <c r="E228" s="97"/>
      <c r="F228" s="4"/>
    </row>
    <row r="229" spans="1:11" x14ac:dyDescent="0.25">
      <c r="A229" s="50"/>
      <c r="B229" s="46" t="s">
        <v>246</v>
      </c>
      <c r="C229" s="4"/>
      <c r="D229" s="97"/>
      <c r="E229" s="97"/>
      <c r="F229" s="4"/>
    </row>
    <row r="230" spans="1:11" ht="15.75" thickBot="1" x14ac:dyDescent="0.3">
      <c r="A230" s="59"/>
      <c r="B230" s="9"/>
      <c r="C230" s="4"/>
      <c r="D230" s="4"/>
      <c r="E230" s="4"/>
      <c r="F230" s="4"/>
    </row>
    <row r="231" spans="1:11" ht="15.75" thickBot="1" x14ac:dyDescent="0.3">
      <c r="A231" s="6" t="s">
        <v>7</v>
      </c>
      <c r="B231" s="5" t="s">
        <v>247</v>
      </c>
      <c r="C231" s="4"/>
      <c r="D231" s="4" t="s">
        <v>109</v>
      </c>
      <c r="E231" s="57"/>
      <c r="F231" s="4"/>
      <c r="G231" s="2" t="str">
        <f>IF(E231="a","0",IF(E231="b","1",IF(E231="c","0",IF(E231="d","0","0"))))</f>
        <v>0</v>
      </c>
    </row>
    <row r="232" spans="1:11" x14ac:dyDescent="0.25">
      <c r="A232" s="60" t="s">
        <v>8</v>
      </c>
      <c r="B232" s="36" t="s">
        <v>249</v>
      </c>
      <c r="C232" s="4"/>
      <c r="D232" s="4"/>
      <c r="E232" s="4"/>
      <c r="F232" s="4"/>
    </row>
    <row r="233" spans="1:11" x14ac:dyDescent="0.25">
      <c r="A233" s="60" t="s">
        <v>9</v>
      </c>
      <c r="B233" s="36" t="s">
        <v>248</v>
      </c>
      <c r="C233" s="4"/>
      <c r="D233" s="4"/>
      <c r="E233" s="4"/>
      <c r="F233" s="4"/>
    </row>
    <row r="234" spans="1:11" x14ac:dyDescent="0.25">
      <c r="A234" s="60" t="s">
        <v>10</v>
      </c>
      <c r="B234" s="36" t="s">
        <v>262</v>
      </c>
      <c r="C234" s="4"/>
      <c r="D234" s="4"/>
      <c r="E234" s="4"/>
      <c r="F234" s="4"/>
      <c r="H234"/>
      <c r="K234"/>
    </row>
    <row r="235" spans="1:11" x14ac:dyDescent="0.25">
      <c r="A235" s="5"/>
      <c r="B235" s="5"/>
      <c r="C235" s="4"/>
      <c r="D235" s="4"/>
      <c r="E235" s="4"/>
      <c r="F235" s="4"/>
    </row>
    <row r="236" spans="1:11" ht="30" customHeight="1" x14ac:dyDescent="0.25">
      <c r="A236" s="50" t="s">
        <v>255</v>
      </c>
      <c r="B236" s="46" t="s">
        <v>261</v>
      </c>
      <c r="C236" s="4"/>
      <c r="D236" s="97" t="s">
        <v>111</v>
      </c>
      <c r="E236" s="97"/>
      <c r="F236" s="4"/>
    </row>
    <row r="237" spans="1:11" ht="15.75" thickBot="1" x14ac:dyDescent="0.3">
      <c r="A237" s="59"/>
      <c r="B237" s="9"/>
      <c r="C237" s="4"/>
      <c r="D237" s="4"/>
      <c r="E237" s="4"/>
      <c r="F237" s="4"/>
    </row>
    <row r="238" spans="1:11" ht="15.75" thickBot="1" x14ac:dyDescent="0.3">
      <c r="A238" s="6" t="s">
        <v>7</v>
      </c>
      <c r="B238" s="10">
        <v>25036980</v>
      </c>
      <c r="C238" s="4"/>
      <c r="D238" s="4" t="s">
        <v>109</v>
      </c>
      <c r="E238" s="57"/>
      <c r="F238" s="4"/>
      <c r="G238" s="2" t="str">
        <f>IF(E238="a","0",IF(E238="b","0",IF(E238="c","0",IF(E238="d","1","0"))))</f>
        <v>0</v>
      </c>
    </row>
    <row r="239" spans="1:11" x14ac:dyDescent="0.25">
      <c r="A239" s="60" t="s">
        <v>8</v>
      </c>
      <c r="B239" s="12">
        <v>12010101</v>
      </c>
      <c r="C239" s="4"/>
      <c r="D239" s="4"/>
      <c r="E239" s="4"/>
      <c r="F239" s="4"/>
    </row>
    <row r="240" spans="1:11" x14ac:dyDescent="0.25">
      <c r="A240" s="60" t="s">
        <v>9</v>
      </c>
      <c r="B240" s="29" t="s">
        <v>263</v>
      </c>
      <c r="C240" s="4"/>
      <c r="D240" s="4"/>
      <c r="E240" s="4"/>
      <c r="F240" s="4"/>
    </row>
    <row r="241" spans="1:9" x14ac:dyDescent="0.25">
      <c r="A241" s="60" t="s">
        <v>10</v>
      </c>
      <c r="B241" s="12">
        <v>11010101</v>
      </c>
      <c r="C241" s="4"/>
      <c r="D241" s="4"/>
      <c r="E241" s="4"/>
      <c r="F241" s="4"/>
    </row>
    <row r="242" spans="1:9" x14ac:dyDescent="0.25">
      <c r="A242" s="5"/>
      <c r="B242" s="5"/>
      <c r="C242" s="4"/>
      <c r="D242" s="4"/>
      <c r="E242" s="4"/>
      <c r="F242" s="4"/>
    </row>
    <row r="243" spans="1:9" ht="28.5" customHeight="1" x14ac:dyDescent="0.25">
      <c r="A243" s="50" t="s">
        <v>267</v>
      </c>
      <c r="B243" s="46" t="s">
        <v>285</v>
      </c>
      <c r="C243" s="4"/>
      <c r="D243" s="97" t="s">
        <v>111</v>
      </c>
      <c r="E243" s="97"/>
      <c r="F243" s="4"/>
    </row>
    <row r="244" spans="1:9" ht="28.5" customHeight="1" x14ac:dyDescent="0.25">
      <c r="A244" s="50"/>
      <c r="B244" s="1" t="s">
        <v>283</v>
      </c>
      <c r="C244" s="4"/>
      <c r="D244" s="97"/>
      <c r="E244" s="97"/>
      <c r="F244" s="4"/>
    </row>
    <row r="245" spans="1:9" x14ac:dyDescent="0.25">
      <c r="A245" s="50"/>
      <c r="B245" s="45" t="s">
        <v>284</v>
      </c>
      <c r="C245" s="4"/>
      <c r="D245" s="97"/>
      <c r="E245" s="97"/>
      <c r="F245" s="4"/>
    </row>
    <row r="246" spans="1:9" ht="15.75" thickBot="1" x14ac:dyDescent="0.3">
      <c r="A246" s="59"/>
      <c r="B246" s="9"/>
      <c r="C246" s="4"/>
      <c r="D246" s="4"/>
      <c r="E246" s="4"/>
      <c r="F246" s="4"/>
    </row>
    <row r="247" spans="1:9" ht="16.5" thickBot="1" x14ac:dyDescent="0.3">
      <c r="A247" s="6" t="s">
        <v>7</v>
      </c>
      <c r="B247" s="10" t="s">
        <v>286</v>
      </c>
      <c r="C247" s="4"/>
      <c r="D247" s="4" t="s">
        <v>236</v>
      </c>
      <c r="E247" s="57"/>
      <c r="F247" s="4"/>
      <c r="G247" s="64" t="str">
        <f>IF(E247="a","0",IF(E247="b","1",IF(E247="c","0",IF(E247="d","0","0"))))</f>
        <v>0</v>
      </c>
    </row>
    <row r="248" spans="1:9" ht="16.5" thickBot="1" x14ac:dyDescent="0.3">
      <c r="A248" s="60" t="s">
        <v>8</v>
      </c>
      <c r="B248" s="12" t="s">
        <v>287</v>
      </c>
      <c r="C248" s="4"/>
      <c r="D248" s="4" t="s">
        <v>237</v>
      </c>
      <c r="E248" s="57"/>
      <c r="F248" s="4"/>
      <c r="G248" s="64" t="str">
        <f>IF(E248="a","0",IF(E248="b","0",IF(E248="c","1",IF(E248="d","0","0"))))</f>
        <v>0</v>
      </c>
    </row>
    <row r="249" spans="1:9" x14ac:dyDescent="0.25">
      <c r="A249" s="60" t="s">
        <v>9</v>
      </c>
      <c r="B249" s="29" t="s">
        <v>288</v>
      </c>
      <c r="C249" s="4"/>
      <c r="D249" s="4"/>
      <c r="E249" s="4"/>
      <c r="F249" s="4"/>
      <c r="G249" s="63">
        <f>G247+G248</f>
        <v>0</v>
      </c>
      <c r="I249"/>
    </row>
    <row r="250" spans="1:9" x14ac:dyDescent="0.25">
      <c r="A250" s="60" t="s">
        <v>10</v>
      </c>
      <c r="B250" s="12" t="s">
        <v>289</v>
      </c>
      <c r="C250" s="4"/>
      <c r="D250" s="4"/>
      <c r="E250" s="4"/>
      <c r="F250" s="4"/>
      <c r="G250" s="65"/>
    </row>
    <row r="251" spans="1:9" x14ac:dyDescent="0.25">
      <c r="A251" s="5"/>
      <c r="B251" s="5"/>
      <c r="C251" s="4"/>
      <c r="D251" s="4"/>
      <c r="E251" s="4"/>
      <c r="F251" s="4"/>
      <c r="G251" s="63">
        <f>IF(G249=0,0,IF(G249=1,0,1))</f>
        <v>0</v>
      </c>
    </row>
    <row r="252" spans="1:9" ht="30" x14ac:dyDescent="0.25">
      <c r="A252" s="50" t="s">
        <v>277</v>
      </c>
      <c r="B252" s="46" t="s">
        <v>290</v>
      </c>
      <c r="C252" s="4"/>
      <c r="D252" s="97" t="s">
        <v>111</v>
      </c>
      <c r="E252" s="97"/>
      <c r="F252" s="4"/>
    </row>
    <row r="253" spans="1:9" ht="21.75" customHeight="1" thickBot="1" x14ac:dyDescent="0.3">
      <c r="A253" s="59"/>
      <c r="B253" s="9"/>
      <c r="C253" s="4"/>
      <c r="D253" s="4"/>
      <c r="E253" s="4"/>
      <c r="F253" s="4"/>
      <c r="I253"/>
    </row>
    <row r="254" spans="1:9" ht="21.75" customHeight="1" thickBot="1" x14ac:dyDescent="0.3">
      <c r="A254" s="6" t="s">
        <v>7</v>
      </c>
      <c r="B254" s="10" t="s">
        <v>291</v>
      </c>
      <c r="C254" s="4"/>
      <c r="D254" s="4" t="s">
        <v>109</v>
      </c>
      <c r="E254" s="57"/>
      <c r="F254" s="4"/>
      <c r="G254" s="2" t="str">
        <f>IF(E254="a","0",IF(E254="b","1",IF(E254="c","0",IF(E254="d","0","0"))))</f>
        <v>0</v>
      </c>
    </row>
    <row r="255" spans="1:9" ht="21.75" customHeight="1" x14ac:dyDescent="0.25">
      <c r="A255" s="60" t="s">
        <v>8</v>
      </c>
      <c r="B255" s="12" t="s">
        <v>292</v>
      </c>
      <c r="C255" s="4"/>
      <c r="D255" s="4"/>
      <c r="E255" s="4"/>
      <c r="F255" s="4"/>
    </row>
    <row r="256" spans="1:9" ht="21.75" customHeight="1" x14ac:dyDescent="0.25">
      <c r="A256" s="60" t="s">
        <v>9</v>
      </c>
      <c r="B256" s="29" t="s">
        <v>293</v>
      </c>
      <c r="C256" s="4"/>
      <c r="D256" s="4"/>
      <c r="E256" s="4"/>
      <c r="F256" s="4"/>
    </row>
    <row r="257" spans="1:7" ht="21.75" customHeight="1" x14ac:dyDescent="0.25">
      <c r="A257" s="60" t="s">
        <v>10</v>
      </c>
      <c r="B257" s="12" t="s">
        <v>294</v>
      </c>
      <c r="C257" s="4"/>
      <c r="D257" s="4"/>
      <c r="E257" s="4"/>
      <c r="F257" s="4"/>
    </row>
    <row r="258" spans="1:7" ht="15.75" thickBot="1" x14ac:dyDescent="0.3">
      <c r="A258" s="5"/>
      <c r="B258" s="5"/>
      <c r="C258" s="4"/>
      <c r="D258" s="4"/>
      <c r="E258" s="4"/>
      <c r="F258" s="4"/>
    </row>
    <row r="259" spans="1:7" x14ac:dyDescent="0.25">
      <c r="A259" s="42"/>
      <c r="B259" s="18"/>
      <c r="C259" s="18"/>
      <c r="D259" s="18"/>
      <c r="E259" s="18"/>
      <c r="F259" s="19"/>
    </row>
    <row r="260" spans="1:7" ht="28.5" x14ac:dyDescent="0.45">
      <c r="A260" s="43"/>
      <c r="B260" s="40" t="s">
        <v>221</v>
      </c>
      <c r="C260" s="20"/>
      <c r="D260" s="38" t="s">
        <v>112</v>
      </c>
      <c r="E260" s="38">
        <f>G261</f>
        <v>0</v>
      </c>
      <c r="F260" s="21"/>
    </row>
    <row r="261" spans="1:7" x14ac:dyDescent="0.25">
      <c r="A261" s="43"/>
      <c r="B261" s="20"/>
      <c r="C261" s="20"/>
      <c r="D261" s="20"/>
      <c r="E261" s="20"/>
      <c r="F261" s="21"/>
      <c r="G261" s="62">
        <f>G254+G251+G238+G231+G224+G213+G198+G192+G159+G151+G144+G132+G117+G109+G102+G93+G86+G77+G69+G52+G35+G23+G7+G206+G15</f>
        <v>0</v>
      </c>
    </row>
    <row r="262" spans="1:7" x14ac:dyDescent="0.25">
      <c r="A262" s="43"/>
      <c r="B262" s="41"/>
      <c r="C262" s="20"/>
      <c r="D262" s="38" t="s">
        <v>113</v>
      </c>
      <c r="E262" s="39">
        <f>(E260/21)*100</f>
        <v>0</v>
      </c>
      <c r="F262" s="21"/>
    </row>
    <row r="263" spans="1:7" ht="15.75" thickBot="1" x14ac:dyDescent="0.3">
      <c r="A263" s="44"/>
      <c r="B263" s="22"/>
      <c r="C263" s="22"/>
      <c r="D263" s="22"/>
      <c r="E263" s="22"/>
      <c r="F263" s="23"/>
    </row>
  </sheetData>
  <sheetProtection password="C7D8" sheet="1" objects="1" scenarios="1" selectLockedCells="1"/>
  <mergeCells count="32">
    <mergeCell ref="D33:E33"/>
    <mergeCell ref="D64:E64"/>
    <mergeCell ref="D20:E21"/>
    <mergeCell ref="D236:E236"/>
    <mergeCell ref="D211:E211"/>
    <mergeCell ref="D218:E218"/>
    <mergeCell ref="D142:E142"/>
    <mergeCell ref="D149:E149"/>
    <mergeCell ref="D157:E157"/>
    <mergeCell ref="D174:E174"/>
    <mergeCell ref="D107:E107"/>
    <mergeCell ref="A1:B2"/>
    <mergeCell ref="C1:F2"/>
    <mergeCell ref="D91:E91"/>
    <mergeCell ref="D100:E100"/>
    <mergeCell ref="D130:E130"/>
    <mergeCell ref="A20:A21"/>
    <mergeCell ref="C3:F3"/>
    <mergeCell ref="D56:E56"/>
    <mergeCell ref="D44:E50"/>
    <mergeCell ref="D73:E75"/>
    <mergeCell ref="D4:E4"/>
    <mergeCell ref="D12:E12"/>
    <mergeCell ref="D84:E84"/>
    <mergeCell ref="D95:E95"/>
    <mergeCell ref="D108:E108"/>
    <mergeCell ref="D115:E115"/>
    <mergeCell ref="D243:E245"/>
    <mergeCell ref="D228:E229"/>
    <mergeCell ref="D203:E204"/>
    <mergeCell ref="D252:E252"/>
    <mergeCell ref="D196:E196"/>
  </mergeCells>
  <dataValidations count="3">
    <dataValidation type="list" allowBlank="1" showInputMessage="1" showErrorMessage="1" sqref="E7 E15 E23 E35 E52 E69 E77 E86 E93 E102 E109 E117 E231 E144 E151 E159 E192 E198 E206 E213 E238 E247:E248 E254">
      <formula1>"a,b,c,d"</formula1>
    </dataValidation>
    <dataValidation type="list" allowBlank="1" showInputMessage="1" showErrorMessage="1" sqref="E220:E221">
      <formula1>"a,b,c,d,e,f"</formula1>
    </dataValidation>
    <dataValidation type="list" allowBlank="1" showInputMessage="1" showErrorMessage="1" sqref="E132">
      <formula1>"a,b,c,d,e"</formula1>
    </dataValidation>
  </dataValidations>
  <pageMargins left="0.7" right="0.7" top="0.75" bottom="0.75" header="0.3" footer="0.3"/>
  <pageSetup paperSize="9" orientation="portrait" r:id="rId1"/>
  <ignoredErrors>
    <ignoredError sqref="B240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4"/>
  <sheetViews>
    <sheetView showGridLines="0" showRowColHeaders="0" zoomScale="145" zoomScaleNormal="145" workbookViewId="0">
      <selection activeCell="H13" sqref="H13"/>
    </sheetView>
  </sheetViews>
  <sheetFormatPr defaultRowHeight="15" x14ac:dyDescent="0.25"/>
  <cols>
    <col min="1" max="1" width="3.28515625" customWidth="1"/>
    <col min="2" max="2" width="2.140625" customWidth="1"/>
    <col min="3" max="3" width="11.7109375" customWidth="1"/>
    <col min="4" max="4" width="7.5703125" customWidth="1"/>
    <col min="5" max="5" width="3.7109375" customWidth="1"/>
    <col min="6" max="6" width="2.85546875" customWidth="1"/>
    <col min="7" max="7" width="14.5703125" customWidth="1"/>
    <col min="8" max="8" width="7.7109375" customWidth="1"/>
    <col min="9" max="9" width="3.7109375" customWidth="1"/>
  </cols>
  <sheetData>
    <row r="1" spans="2:9" ht="15.75" thickBot="1" x14ac:dyDescent="0.3"/>
    <row r="2" spans="2:9" ht="32.25" thickBot="1" x14ac:dyDescent="0.55000000000000004">
      <c r="B2" s="104" t="s">
        <v>227</v>
      </c>
      <c r="C2" s="105"/>
      <c r="D2" s="105"/>
      <c r="E2" s="105"/>
      <c r="F2" s="105"/>
      <c r="G2" s="105"/>
      <c r="H2" s="105"/>
      <c r="I2" s="106"/>
    </row>
    <row r="3" spans="2:9" ht="27" thickBot="1" x14ac:dyDescent="0.45">
      <c r="B3" s="101" t="s">
        <v>222</v>
      </c>
      <c r="C3" s="102"/>
      <c r="D3" s="102"/>
      <c r="E3" s="103"/>
      <c r="F3" s="101" t="s">
        <v>223</v>
      </c>
      <c r="G3" s="102"/>
      <c r="H3" s="102"/>
      <c r="I3" s="103"/>
    </row>
    <row r="4" spans="2:9" x14ac:dyDescent="0.25">
      <c r="B4" s="69"/>
      <c r="C4" s="70"/>
      <c r="D4" s="70"/>
      <c r="E4" s="71"/>
      <c r="F4" s="69"/>
      <c r="G4" s="70"/>
      <c r="H4" s="70"/>
      <c r="I4" s="71"/>
    </row>
    <row r="5" spans="2:9" x14ac:dyDescent="0.25">
      <c r="B5" s="72"/>
      <c r="C5" s="73" t="s">
        <v>112</v>
      </c>
      <c r="D5" s="74">
        <f>'Test 1'!E237</f>
        <v>0</v>
      </c>
      <c r="E5" s="75"/>
      <c r="F5" s="72"/>
      <c r="G5" s="73" t="s">
        <v>112</v>
      </c>
      <c r="H5" s="74">
        <f>'Test 2'!E260</f>
        <v>0</v>
      </c>
      <c r="I5" s="75"/>
    </row>
    <row r="6" spans="2:9" x14ac:dyDescent="0.25">
      <c r="B6" s="72"/>
      <c r="C6" s="73"/>
      <c r="D6" s="73"/>
      <c r="E6" s="75"/>
      <c r="F6" s="72"/>
      <c r="G6" s="73"/>
      <c r="H6" s="76"/>
      <c r="I6" s="75"/>
    </row>
    <row r="7" spans="2:9" x14ac:dyDescent="0.25">
      <c r="B7" s="72"/>
      <c r="C7" s="73" t="s">
        <v>113</v>
      </c>
      <c r="D7" s="77">
        <f>(D5/25)*100</f>
        <v>0</v>
      </c>
      <c r="E7" s="75" t="s">
        <v>224</v>
      </c>
      <c r="F7" s="72"/>
      <c r="G7" s="73" t="s">
        <v>113</v>
      </c>
      <c r="H7" s="77">
        <f>(H5/25)*100</f>
        <v>0</v>
      </c>
      <c r="I7" s="75" t="s">
        <v>224</v>
      </c>
    </row>
    <row r="8" spans="2:9" ht="10.5" customHeight="1" thickBot="1" x14ac:dyDescent="0.3">
      <c r="B8" s="78"/>
      <c r="C8" s="79"/>
      <c r="D8" s="79"/>
      <c r="E8" s="80"/>
      <c r="F8" s="78"/>
      <c r="G8" s="79"/>
      <c r="H8" s="79"/>
      <c r="I8" s="80"/>
    </row>
    <row r="9" spans="2:9" x14ac:dyDescent="0.25">
      <c r="B9" s="81"/>
      <c r="C9" s="82"/>
      <c r="D9" s="82"/>
      <c r="E9" s="82"/>
      <c r="F9" s="82"/>
      <c r="G9" s="82"/>
      <c r="H9" s="82"/>
      <c r="I9" s="83"/>
    </row>
    <row r="10" spans="2:9" ht="22.5" customHeight="1" x14ac:dyDescent="0.45">
      <c r="B10" s="84"/>
      <c r="C10" s="85" t="s">
        <v>225</v>
      </c>
      <c r="D10" s="86"/>
      <c r="E10" s="86"/>
      <c r="F10" s="86"/>
      <c r="G10" s="87">
        <f>(D7+H7)/2</f>
        <v>0</v>
      </c>
      <c r="H10" s="88" t="s">
        <v>224</v>
      </c>
      <c r="I10" s="89"/>
    </row>
    <row r="11" spans="2:9" ht="15" customHeight="1" thickBot="1" x14ac:dyDescent="0.3">
      <c r="B11" s="90"/>
      <c r="C11" s="91"/>
      <c r="D11" s="91"/>
      <c r="E11" s="91"/>
      <c r="F11" s="91"/>
      <c r="G11" s="91"/>
      <c r="H11" s="91"/>
      <c r="I11" s="92"/>
    </row>
    <row r="12" spans="2:9" ht="11.25" customHeight="1" x14ac:dyDescent="0.25">
      <c r="B12" s="81"/>
      <c r="C12" s="82"/>
      <c r="D12" s="82"/>
      <c r="E12" s="82"/>
      <c r="F12" s="82"/>
      <c r="G12" s="82"/>
      <c r="H12" s="82"/>
      <c r="I12" s="83"/>
    </row>
    <row r="13" spans="2:9" ht="18.75" customHeight="1" x14ac:dyDescent="0.25">
      <c r="B13" s="84"/>
      <c r="C13" s="93" t="s">
        <v>226</v>
      </c>
      <c r="D13" s="86"/>
      <c r="E13" s="86"/>
      <c r="F13" s="86"/>
      <c r="G13" s="94" t="str">
        <f>IF(G10&gt;95,"6c",IF(G10&gt;90,"5a",IF(G10&gt;85,"5b",IF(G10&gt;75,"5c",IF(G10&gt;65,"4a",IF(G10&gt;55,"4b",IF(G10&gt;45,"4c",IF(G10&gt;35,"3a",IF(G10&gt;25,"3b",IF(G10&gt;15,"3c","WT"))))))))))</f>
        <v>WT</v>
      </c>
      <c r="H13" s="94" t="str">
        <f>IF(G10&gt;95,"D-",IF(G10&gt;90,"E+",IF(G10&gt;85,"E",IF(G10&gt;75,"E-",IF(G10&gt;65,"F+",IF(G10&gt;55,"F",IF(G10&gt;45,"F-",IF(G10&gt;35,"G+",IF(G10&gt;25,"G",IF(G10&gt;15,"G-","WT"))))))))))</f>
        <v>WT</v>
      </c>
      <c r="I13" s="89"/>
    </row>
    <row r="14" spans="2:9" ht="10.5" customHeight="1" thickBot="1" x14ac:dyDescent="0.3">
      <c r="B14" s="90"/>
      <c r="C14" s="91"/>
      <c r="D14" s="91"/>
      <c r="E14" s="91"/>
      <c r="F14" s="91"/>
      <c r="G14" s="91"/>
      <c r="H14" s="91"/>
      <c r="I14" s="92"/>
    </row>
  </sheetData>
  <sheetProtection selectLockedCells="1" selectUnlockedCells="1"/>
  <mergeCells count="3">
    <mergeCell ref="B3:E3"/>
    <mergeCell ref="F3:I3"/>
    <mergeCell ref="B2:I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Test 1</vt:lpstr>
      <vt:lpstr>Test 2</vt:lpstr>
      <vt:lpstr>Summary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</dc:creator>
  <cp:lastModifiedBy>Faiyaz Qamar</cp:lastModifiedBy>
  <dcterms:created xsi:type="dcterms:W3CDTF">2013-09-05T10:00:27Z</dcterms:created>
  <dcterms:modified xsi:type="dcterms:W3CDTF">2017-09-20T07:34:09Z</dcterms:modified>
</cp:coreProperties>
</file>