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40" tabRatio="662" activeTab="6"/>
  </bookViews>
  <sheets>
    <sheet name="Page 1" sheetId="1" r:id="rId1"/>
    <sheet name="Page 2" sheetId="2" r:id="rId2"/>
    <sheet name="Page 3" sheetId="3" r:id="rId3"/>
    <sheet name="Page 4" sheetId="4" r:id="rId4"/>
    <sheet name="Test 1" sheetId="5" r:id="rId5"/>
    <sheet name="Serious Sarnies" sheetId="6" r:id="rId6"/>
    <sheet name="Bishop" sheetId="7" r:id="rId7"/>
    <sheet name="Starter - challenge" sheetId="8" r:id="rId8"/>
    <sheet name="Fill" sheetId="9" r:id="rId9"/>
    <sheet name="Test results" sheetId="10" r:id="rId10"/>
  </sheets>
  <definedNames/>
  <calcPr fullCalcOnLoad="1"/>
</workbook>
</file>

<file path=xl/sharedStrings.xml><?xml version="1.0" encoding="utf-8"?>
<sst xmlns="http://schemas.openxmlformats.org/spreadsheetml/2006/main" count="151" uniqueCount="93">
  <si>
    <t>Item</t>
  </si>
  <si>
    <t>Cost</t>
  </si>
  <si>
    <t>Number</t>
  </si>
  <si>
    <t>Overall</t>
  </si>
  <si>
    <t>Sums the easy way</t>
  </si>
  <si>
    <t>Getting used to the words</t>
  </si>
  <si>
    <t>Mini Cola</t>
  </si>
  <si>
    <t>Prawn Sandwich</t>
  </si>
  <si>
    <t>Gel Pen</t>
  </si>
  <si>
    <t>Calculator</t>
  </si>
  <si>
    <t>Adding the easy way</t>
  </si>
  <si>
    <t>*</t>
  </si>
  <si>
    <t>is</t>
  </si>
  <si>
    <t>are</t>
  </si>
  <si>
    <t>The 127.3 times table! Plus a long sum.</t>
  </si>
  <si>
    <t>Total</t>
  </si>
  <si>
    <t>CD</t>
  </si>
  <si>
    <t>Floppy Disks</t>
  </si>
  <si>
    <t>250g Toffee</t>
  </si>
  <si>
    <t>Filling</t>
  </si>
  <si>
    <t>Buy at</t>
  </si>
  <si>
    <t>Selling price</t>
  </si>
  <si>
    <t>Profit each</t>
  </si>
  <si>
    <t>No sold</t>
  </si>
  <si>
    <t>Total profit</t>
  </si>
  <si>
    <t>Beef</t>
  </si>
  <si>
    <t>Ham</t>
  </si>
  <si>
    <t>Turkey</t>
  </si>
  <si>
    <t>Prawn</t>
  </si>
  <si>
    <t>Carrot</t>
  </si>
  <si>
    <t>Cheese</t>
  </si>
  <si>
    <t>No sold Week 1</t>
  </si>
  <si>
    <t>No sold Week 2</t>
  </si>
  <si>
    <t>No sold Week 3</t>
  </si>
  <si>
    <t>Total no sold</t>
  </si>
  <si>
    <t>Challenge</t>
  </si>
  <si>
    <t>the yellow cells on top of the green ones</t>
  </si>
  <si>
    <t>?</t>
  </si>
  <si>
    <t>pattern that it asks for in the pink cells.</t>
  </si>
  <si>
    <t>Then answer these two questions</t>
  </si>
  <si>
    <t>A column of 23s</t>
  </si>
  <si>
    <t>Add 2 each time</t>
  </si>
  <si>
    <t>Subtract 1 each</t>
  </si>
  <si>
    <t>1) If you want to make a list of the same</t>
  </si>
  <si>
    <t xml:space="preserve">number. How many cells do you need </t>
  </si>
  <si>
    <t>to highlight before you 'fill down'?</t>
  </si>
  <si>
    <t>Answer:</t>
  </si>
  <si>
    <t>2) If you want to make a list where you have</t>
  </si>
  <si>
    <t>a pattern (eg goes up 2 each time) how</t>
  </si>
  <si>
    <t>many cells do you have to highlight?</t>
  </si>
  <si>
    <r>
      <t>Without</t>
    </r>
    <r>
      <rPr>
        <sz val="13"/>
        <rFont val="Arial"/>
        <family val="0"/>
      </rPr>
      <t xml:space="preserve"> using the keyboard you have just</t>
    </r>
  </si>
  <si>
    <r>
      <t>3</t>
    </r>
    <r>
      <rPr>
        <sz val="13"/>
        <rFont val="Arial"/>
        <family val="0"/>
      </rPr>
      <t xml:space="preserve"> minutes to see if you can move </t>
    </r>
    <r>
      <rPr>
        <b/>
        <sz val="13"/>
        <rFont val="Arial"/>
        <family val="2"/>
      </rPr>
      <t>(drag)</t>
    </r>
  </si>
  <si>
    <r>
      <t xml:space="preserve">and then use </t>
    </r>
    <r>
      <rPr>
        <b/>
        <sz val="13"/>
        <rFont val="Arial"/>
        <family val="2"/>
      </rPr>
      <t>'fill down'</t>
    </r>
    <r>
      <rPr>
        <sz val="13"/>
        <rFont val="Arial"/>
        <family val="0"/>
      </rPr>
      <t xml:space="preserve"> to complete the</t>
    </r>
  </si>
  <si>
    <t>Without doing any typing on the keyboard</t>
  </si>
  <si>
    <t>See if you can fill in the missing values</t>
  </si>
  <si>
    <t xml:space="preserve">Add 1 </t>
  </si>
  <si>
    <t>Subtract 1</t>
  </si>
  <si>
    <t>Can you finish off this times table square</t>
  </si>
  <si>
    <t>Days of week</t>
  </si>
  <si>
    <t>Months of year</t>
  </si>
  <si>
    <t>All to be 23</t>
  </si>
  <si>
    <t>each time</t>
  </si>
  <si>
    <t>You are still not allowed to use the keyboard</t>
  </si>
  <si>
    <t>Monday</t>
  </si>
  <si>
    <t>Jan</t>
  </si>
  <si>
    <t>Test Results</t>
  </si>
  <si>
    <t>Name</t>
  </si>
  <si>
    <t>Paper 1 (out of 40)</t>
  </si>
  <si>
    <t>Paper 2 (out of 60)</t>
  </si>
  <si>
    <t>Write the formula in</t>
  </si>
  <si>
    <t>Billy Brown</t>
  </si>
  <si>
    <t>here that will work out</t>
  </si>
  <si>
    <t>Tahir Khan</t>
  </si>
  <si>
    <t xml:space="preserve">the total marks that </t>
  </si>
  <si>
    <t>Salina Yousaf</t>
  </si>
  <si>
    <t>Mohammed Ali has got.</t>
  </si>
  <si>
    <t>Mark Laker</t>
  </si>
  <si>
    <t>Then 'fill down' the formula</t>
  </si>
  <si>
    <t>Jasmin Akhtar</t>
  </si>
  <si>
    <t>so you have a total for each student</t>
  </si>
  <si>
    <t>Jacki Price</t>
  </si>
  <si>
    <t>Salma Haq</t>
  </si>
  <si>
    <t>Suleman Sheikh</t>
  </si>
  <si>
    <t>Andrew Giggs</t>
  </si>
  <si>
    <t>Sara Davies</t>
  </si>
  <si>
    <t>Richard Andrews</t>
  </si>
  <si>
    <t>Debbie Bunton</t>
  </si>
  <si>
    <t>Hasan Sadiq</t>
  </si>
  <si>
    <t>Mohammed Zain</t>
  </si>
  <si>
    <t>Rozina Ali</t>
  </si>
  <si>
    <t>Ali Mehmet</t>
  </si>
  <si>
    <t>Arun Patel</t>
  </si>
  <si>
    <t>Lizzie Burns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</si>
</sst>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&quot;£&quot;#,##0.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_ ;[Red]\-0\ "/>
    <numFmt numFmtId="190" formatCode="#,##0_ ;[Red]\-#,##0\ "/>
    <numFmt numFmtId="191" formatCode="[$€-2]\ #,##0.00_);[Red]\([$€-2]\ #,##0.00\)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&quot;£&quot;* #,##0.00_);_(&quot;£&quot;* \(#,##0.00\);_(&quot;£&quot;* &quot;-&quot;??_);_(@_)"/>
    <numFmt numFmtId="198" formatCode="#,##0.000"/>
    <numFmt numFmtId="199" formatCode="&quot;£&quot;#,##0.000"/>
    <numFmt numFmtId="200" formatCode="&quot;£&quot;#,##0.0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"/>
  </numFmts>
  <fonts count="7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MS Sans Serif"/>
      <family val="0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b/>
      <sz val="14"/>
      <color indexed="10"/>
      <name val="Arial"/>
      <family val="2"/>
    </font>
    <font>
      <sz val="13"/>
      <color indexed="46"/>
      <name val="Arial"/>
      <family val="0"/>
    </font>
    <font>
      <b/>
      <sz val="13"/>
      <color indexed="13"/>
      <name val="Arial"/>
      <family val="2"/>
    </font>
    <font>
      <b/>
      <sz val="10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36"/>
      <name val="Arial"/>
      <family val="2"/>
    </font>
    <font>
      <b/>
      <sz val="12"/>
      <color indexed="5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4"/>
      <color indexed="8"/>
      <name val="Arial"/>
      <family val="2"/>
    </font>
    <font>
      <b/>
      <sz val="4"/>
      <color indexed="10"/>
      <name val="Arial"/>
      <family val="2"/>
    </font>
    <font>
      <b/>
      <i/>
      <sz val="2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30"/>
      <name val="Arial"/>
      <family val="2"/>
    </font>
    <font>
      <b/>
      <sz val="16"/>
      <color indexed="36"/>
      <name val="Arial"/>
      <family val="2"/>
    </font>
    <font>
      <b/>
      <sz val="16"/>
      <color indexed="17"/>
      <name val="Arial"/>
      <family val="2"/>
    </font>
    <font>
      <b/>
      <sz val="16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b/>
      <sz val="12"/>
      <color rgb="FF7030A0"/>
      <name val="Arial"/>
      <family val="2"/>
    </font>
    <font>
      <b/>
      <sz val="12"/>
      <color theme="9" tint="-0.2499700039625167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44" applyNumberFormat="1" applyFont="1" applyFill="1" applyBorder="1" applyAlignment="1">
      <alignment/>
    </xf>
    <xf numFmtId="2" fontId="1" fillId="33" borderId="10" xfId="44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5" fillId="0" borderId="0" xfId="0" applyFont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1" fontId="1" fillId="39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33" borderId="0" xfId="57" applyFont="1" applyFill="1">
      <alignment/>
      <protection/>
    </xf>
    <xf numFmtId="0" fontId="2" fillId="33" borderId="10" xfId="57" applyFont="1" applyFill="1" applyBorder="1" applyAlignment="1">
      <alignment wrapText="1"/>
      <protection/>
    </xf>
    <xf numFmtId="0" fontId="1" fillId="33" borderId="10" xfId="57" applyFont="1" applyFill="1" applyBorder="1">
      <alignment/>
      <protection/>
    </xf>
    <xf numFmtId="0" fontId="1" fillId="33" borderId="10" xfId="57" applyFont="1" applyFill="1" applyBorder="1" applyProtection="1">
      <alignment/>
      <protection locked="0"/>
    </xf>
    <xf numFmtId="0" fontId="7" fillId="33" borderId="0" xfId="57" applyFont="1" applyFill="1">
      <alignment/>
      <protection/>
    </xf>
    <xf numFmtId="0" fontId="2" fillId="33" borderId="10" xfId="57" applyFont="1" applyFill="1" applyBorder="1" applyAlignment="1">
      <alignment horizontal="right"/>
      <protection/>
    </xf>
    <xf numFmtId="0" fontId="1" fillId="33" borderId="0" xfId="58" applyFont="1" applyFill="1">
      <alignment/>
      <protection/>
    </xf>
    <xf numFmtId="0" fontId="2" fillId="33" borderId="10" xfId="58" applyFont="1" applyFill="1" applyBorder="1" applyAlignment="1">
      <alignment wrapText="1"/>
      <protection/>
    </xf>
    <xf numFmtId="0" fontId="1" fillId="33" borderId="10" xfId="58" applyFont="1" applyFill="1" applyBorder="1">
      <alignment/>
      <protection/>
    </xf>
    <xf numFmtId="0" fontId="1" fillId="33" borderId="10" xfId="58" applyFont="1" applyFill="1" applyBorder="1" applyProtection="1">
      <alignment/>
      <protection locked="0"/>
    </xf>
    <xf numFmtId="0" fontId="1" fillId="33" borderId="14" xfId="58" applyFont="1" applyFill="1" applyBorder="1" applyProtection="1">
      <alignment/>
      <protection locked="0"/>
    </xf>
    <xf numFmtId="0" fontId="2" fillId="33" borderId="0" xfId="58" applyFont="1" applyFill="1" applyBorder="1" applyAlignment="1">
      <alignment horizontal="right"/>
      <protection/>
    </xf>
    <xf numFmtId="0" fontId="2" fillId="33" borderId="10" xfId="58" applyFont="1" applyFill="1" applyBorder="1" applyAlignment="1">
      <alignment horizontal="right"/>
      <protection/>
    </xf>
    <xf numFmtId="0" fontId="2" fillId="33" borderId="10" xfId="58" applyFont="1" applyFill="1" applyBorder="1" applyAlignment="1" applyProtection="1">
      <alignment horizontal="right"/>
      <protection locked="0"/>
    </xf>
    <xf numFmtId="0" fontId="2" fillId="33" borderId="10" xfId="58" applyFont="1" applyFill="1" applyBorder="1" applyProtection="1">
      <alignment/>
      <protection locked="0"/>
    </xf>
    <xf numFmtId="0" fontId="1" fillId="40" borderId="0" xfId="0" applyFont="1" applyFill="1" applyAlignment="1">
      <alignment/>
    </xf>
    <xf numFmtId="0" fontId="10" fillId="41" borderId="0" xfId="0" applyNumberFormat="1" applyFont="1" applyFill="1" applyAlignment="1">
      <alignment/>
    </xf>
    <xf numFmtId="0" fontId="10" fillId="41" borderId="0" xfId="0" applyNumberFormat="1" applyFont="1" applyFill="1" applyAlignment="1">
      <alignment horizontal="right"/>
    </xf>
    <xf numFmtId="0" fontId="12" fillId="41" borderId="0" xfId="0" applyNumberFormat="1" applyFont="1" applyFill="1" applyAlignment="1" applyProtection="1">
      <alignment horizontal="right"/>
      <protection/>
    </xf>
    <xf numFmtId="0" fontId="11" fillId="42" borderId="0" xfId="0" applyNumberFormat="1" applyFont="1" applyFill="1" applyAlignment="1">
      <alignment/>
    </xf>
    <xf numFmtId="0" fontId="10" fillId="42" borderId="0" xfId="0" applyNumberFormat="1" applyFont="1" applyFill="1" applyAlignment="1">
      <alignment/>
    </xf>
    <xf numFmtId="0" fontId="11" fillId="43" borderId="11" xfId="0" applyNumberFormat="1" applyFont="1" applyFill="1" applyBorder="1" applyAlignment="1" applyProtection="1">
      <alignment/>
      <protection locked="0"/>
    </xf>
    <xf numFmtId="0" fontId="13" fillId="41" borderId="0" xfId="0" applyNumberFormat="1" applyFont="1" applyFill="1" applyAlignment="1">
      <alignment/>
    </xf>
    <xf numFmtId="0" fontId="14" fillId="41" borderId="0" xfId="0" applyNumberFormat="1" applyFont="1" applyFill="1" applyAlignment="1">
      <alignment wrapText="1"/>
    </xf>
    <xf numFmtId="0" fontId="10" fillId="41" borderId="0" xfId="0" applyNumberFormat="1" applyFont="1" applyFill="1" applyAlignment="1">
      <alignment wrapText="1"/>
    </xf>
    <xf numFmtId="0" fontId="11" fillId="41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10" fillId="44" borderId="11" xfId="0" applyNumberFormat="1" applyFont="1" applyFill="1" applyBorder="1" applyAlignment="1" applyProtection="1">
      <alignment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10" fillId="42" borderId="15" xfId="0" applyNumberFormat="1" applyFont="1" applyFill="1" applyBorder="1" applyAlignment="1">
      <alignment/>
    </xf>
    <xf numFmtId="0" fontId="10" fillId="0" borderId="11" xfId="0" applyNumberFormat="1" applyFont="1" applyBorder="1" applyAlignment="1" applyProtection="1">
      <alignment/>
      <protection locked="0"/>
    </xf>
    <xf numFmtId="0" fontId="10" fillId="42" borderId="11" xfId="0" applyNumberFormat="1" applyFont="1" applyFill="1" applyBorder="1" applyAlignment="1">
      <alignment/>
    </xf>
    <xf numFmtId="0" fontId="10" fillId="41" borderId="0" xfId="0" applyNumberFormat="1" applyFont="1" applyFill="1" applyBorder="1" applyAlignment="1" applyProtection="1">
      <alignment/>
      <protection locked="0"/>
    </xf>
    <xf numFmtId="0" fontId="10" fillId="41" borderId="0" xfId="0" applyNumberFormat="1" applyFont="1" applyFill="1" applyBorder="1" applyAlignment="1">
      <alignment/>
    </xf>
    <xf numFmtId="0" fontId="10" fillId="37" borderId="16" xfId="0" applyNumberFormat="1" applyFont="1" applyFill="1" applyBorder="1" applyAlignment="1">
      <alignment/>
    </xf>
    <xf numFmtId="0" fontId="10" fillId="37" borderId="17" xfId="0" applyNumberFormat="1" applyFont="1" applyFill="1" applyBorder="1" applyAlignment="1">
      <alignment/>
    </xf>
    <xf numFmtId="0" fontId="10" fillId="37" borderId="18" xfId="0" applyNumberFormat="1" applyFont="1" applyFill="1" applyBorder="1" applyAlignment="1">
      <alignment/>
    </xf>
    <xf numFmtId="0" fontId="10" fillId="37" borderId="19" xfId="0" applyNumberFormat="1" applyFont="1" applyFill="1" applyBorder="1" applyAlignment="1">
      <alignment/>
    </xf>
    <xf numFmtId="0" fontId="10" fillId="37" borderId="20" xfId="0" applyNumberFormat="1" applyFont="1" applyFill="1" applyBorder="1" applyAlignment="1">
      <alignment/>
    </xf>
    <xf numFmtId="0" fontId="10" fillId="37" borderId="21" xfId="0" applyNumberFormat="1" applyFont="1" applyFill="1" applyBorder="1" applyAlignment="1">
      <alignment/>
    </xf>
    <xf numFmtId="0" fontId="10" fillId="45" borderId="22" xfId="0" applyNumberFormat="1" applyFont="1" applyFill="1" applyBorder="1" applyAlignment="1">
      <alignment/>
    </xf>
    <xf numFmtId="0" fontId="10" fillId="45" borderId="22" xfId="0" applyNumberFormat="1" applyFont="1" applyFill="1" applyBorder="1" applyAlignment="1">
      <alignment horizontal="center" wrapText="1"/>
    </xf>
    <xf numFmtId="0" fontId="10" fillId="45" borderId="16" xfId="0" applyNumberFormat="1" applyFont="1" applyFill="1" applyBorder="1" applyAlignment="1">
      <alignment/>
    </xf>
    <xf numFmtId="0" fontId="10" fillId="45" borderId="17" xfId="0" applyNumberFormat="1" applyFont="1" applyFill="1" applyBorder="1" applyAlignment="1">
      <alignment/>
    </xf>
    <xf numFmtId="0" fontId="10" fillId="45" borderId="18" xfId="0" applyNumberFormat="1" applyFont="1" applyFill="1" applyBorder="1" applyAlignment="1">
      <alignment/>
    </xf>
    <xf numFmtId="0" fontId="10" fillId="45" borderId="23" xfId="0" applyNumberFormat="1" applyFont="1" applyFill="1" applyBorder="1" applyAlignment="1">
      <alignment horizontal="center" wrapText="1"/>
    </xf>
    <xf numFmtId="0" fontId="10" fillId="45" borderId="24" xfId="0" applyNumberFormat="1" applyFont="1" applyFill="1" applyBorder="1" applyAlignment="1">
      <alignment/>
    </xf>
    <xf numFmtId="0" fontId="10" fillId="45" borderId="0" xfId="0" applyNumberFormat="1" applyFont="1" applyFill="1" applyBorder="1" applyAlignment="1">
      <alignment/>
    </xf>
    <xf numFmtId="0" fontId="10" fillId="45" borderId="25" xfId="0" applyNumberFormat="1" applyFont="1" applyFill="1" applyBorder="1" applyAlignment="1">
      <alignment/>
    </xf>
    <xf numFmtId="0" fontId="10" fillId="45" borderId="23" xfId="0" applyNumberFormat="1" applyFont="1" applyFill="1" applyBorder="1" applyAlignment="1">
      <alignment/>
    </xf>
    <xf numFmtId="0" fontId="10" fillId="43" borderId="23" xfId="0" applyNumberFormat="1" applyFont="1" applyFill="1" applyBorder="1" applyAlignment="1">
      <alignment/>
    </xf>
    <xf numFmtId="0" fontId="11" fillId="43" borderId="26" xfId="0" applyNumberFormat="1" applyFont="1" applyFill="1" applyBorder="1" applyAlignment="1">
      <alignment horizontal="center"/>
    </xf>
    <xf numFmtId="0" fontId="11" fillId="43" borderId="10" xfId="0" applyNumberFormat="1" applyFont="1" applyFill="1" applyBorder="1" applyAlignment="1">
      <alignment/>
    </xf>
    <xf numFmtId="0" fontId="11" fillId="43" borderId="27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0" fontId="10" fillId="0" borderId="23" xfId="0" applyNumberFormat="1" applyFont="1" applyFill="1" applyBorder="1" applyAlignment="1" applyProtection="1">
      <alignment/>
      <protection locked="0"/>
    </xf>
    <xf numFmtId="0" fontId="10" fillId="0" borderId="23" xfId="0" applyNumberFormat="1" applyFont="1" applyBorder="1" applyAlignment="1" applyProtection="1">
      <alignment/>
      <protection locked="0"/>
    </xf>
    <xf numFmtId="0" fontId="11" fillId="43" borderId="26" xfId="0" applyNumberFormat="1" applyFont="1" applyFill="1" applyBorder="1" applyAlignment="1">
      <alignment/>
    </xf>
    <xf numFmtId="0" fontId="10" fillId="39" borderId="10" xfId="0" applyNumberFormat="1" applyFont="1" applyFill="1" applyBorder="1" applyAlignment="1">
      <alignment/>
    </xf>
    <xf numFmtId="0" fontId="10" fillId="39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Border="1" applyAlignment="1" applyProtection="1">
      <alignment/>
      <protection locked="0"/>
    </xf>
    <xf numFmtId="0" fontId="10" fillId="0" borderId="27" xfId="0" applyNumberFormat="1" applyFont="1" applyBorder="1" applyAlignment="1" applyProtection="1">
      <alignment/>
      <protection locked="0"/>
    </xf>
    <xf numFmtId="0" fontId="11" fillId="43" borderId="28" xfId="0" applyNumberFormat="1" applyFont="1" applyFill="1" applyBorder="1" applyAlignment="1">
      <alignment/>
    </xf>
    <xf numFmtId="0" fontId="10" fillId="0" borderId="29" xfId="0" applyNumberFormat="1" applyFont="1" applyBorder="1" applyAlignment="1" applyProtection="1">
      <alignment/>
      <protection locked="0"/>
    </xf>
    <xf numFmtId="0" fontId="10" fillId="0" borderId="30" xfId="0" applyNumberFormat="1" applyFont="1" applyBorder="1" applyAlignment="1" applyProtection="1">
      <alignment/>
      <protection locked="0"/>
    </xf>
    <xf numFmtId="0" fontId="10" fillId="0" borderId="31" xfId="0" applyNumberFormat="1" applyFont="1" applyBorder="1" applyAlignment="1" applyProtection="1">
      <alignment/>
      <protection locked="0"/>
    </xf>
    <xf numFmtId="0" fontId="10" fillId="0" borderId="31" xfId="0" applyNumberFormat="1" applyFont="1" applyFill="1" applyBorder="1" applyAlignment="1" applyProtection="1">
      <alignment/>
      <protection locked="0"/>
    </xf>
    <xf numFmtId="0" fontId="11" fillId="43" borderId="0" xfId="0" applyNumberFormat="1" applyFont="1" applyFill="1" applyAlignment="1">
      <alignment/>
    </xf>
    <xf numFmtId="0" fontId="10" fillId="43" borderId="0" xfId="0" applyNumberFormat="1" applyFont="1" applyFill="1" applyAlignment="1">
      <alignment/>
    </xf>
    <xf numFmtId="0" fontId="11" fillId="45" borderId="10" xfId="0" applyNumberFormat="1" applyFont="1" applyFill="1" applyBorder="1" applyAlignment="1" applyProtection="1">
      <alignment/>
      <protection locked="0"/>
    </xf>
    <xf numFmtId="0" fontId="11" fillId="45" borderId="10" xfId="0" applyNumberFormat="1" applyFont="1" applyFill="1" applyBorder="1" applyAlignment="1" applyProtection="1">
      <alignment wrapText="1"/>
      <protection locked="0"/>
    </xf>
    <xf numFmtId="0" fontId="16" fillId="43" borderId="0" xfId="0" applyNumberFormat="1" applyFont="1" applyFill="1" applyAlignment="1">
      <alignment/>
    </xf>
    <xf numFmtId="0" fontId="11" fillId="46" borderId="0" xfId="0" applyNumberFormat="1" applyFont="1" applyFill="1" applyAlignment="1">
      <alignment/>
    </xf>
    <xf numFmtId="0" fontId="16" fillId="46" borderId="0" xfId="0" applyNumberFormat="1" applyFont="1" applyFill="1" applyAlignment="1">
      <alignment/>
    </xf>
    <xf numFmtId="0" fontId="11" fillId="43" borderId="10" xfId="0" applyNumberFormat="1" applyFont="1" applyFill="1" applyBorder="1" applyAlignment="1" applyProtection="1">
      <alignment/>
      <protection locked="0"/>
    </xf>
    <xf numFmtId="0" fontId="10" fillId="46" borderId="0" xfId="0" applyNumberFormat="1" applyFont="1" applyFill="1" applyAlignment="1">
      <alignment/>
    </xf>
    <xf numFmtId="0" fontId="71" fillId="38" borderId="0" xfId="0" applyFont="1" applyFill="1" applyAlignment="1">
      <alignment/>
    </xf>
    <xf numFmtId="0" fontId="3" fillId="0" borderId="0" xfId="0" applyFont="1" applyAlignment="1">
      <alignment horizontal="center"/>
    </xf>
    <xf numFmtId="0" fontId="14" fillId="41" borderId="0" xfId="0" applyNumberFormat="1" applyFont="1" applyFill="1" applyAlignment="1">
      <alignment wrapText="1"/>
    </xf>
    <xf numFmtId="0" fontId="15" fillId="41" borderId="0" xfId="0" applyFont="1" applyFill="1" applyAlignment="1">
      <alignment wrapText="1"/>
    </xf>
    <xf numFmtId="0" fontId="11" fillId="42" borderId="32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11" fillId="45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47" borderId="10" xfId="0" applyFont="1" applyFill="1" applyBorder="1" applyAlignment="1">
      <alignment/>
    </xf>
    <xf numFmtId="2" fontId="1" fillId="47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72" fillId="33" borderId="10" xfId="57" applyFont="1" applyFill="1" applyBorder="1" applyAlignment="1">
      <alignment wrapText="1"/>
      <protection/>
    </xf>
    <xf numFmtId="0" fontId="1" fillId="48" borderId="10" xfId="57" applyFont="1" applyFill="1" applyBorder="1" applyProtection="1">
      <alignment/>
      <protection locked="0"/>
    </xf>
    <xf numFmtId="0" fontId="73" fillId="33" borderId="10" xfId="57" applyFont="1" applyFill="1" applyBorder="1" applyAlignment="1">
      <alignment wrapText="1"/>
      <protection/>
    </xf>
    <xf numFmtId="0" fontId="74" fillId="33" borderId="10" xfId="57" applyFont="1" applyFill="1" applyBorder="1" applyAlignment="1">
      <alignment wrapText="1"/>
      <protection/>
    </xf>
    <xf numFmtId="0" fontId="1" fillId="49" borderId="10" xfId="57" applyFont="1" applyFill="1" applyBorder="1">
      <alignment/>
      <protection/>
    </xf>
    <xf numFmtId="0" fontId="75" fillId="33" borderId="10" xfId="57" applyFont="1" applyFill="1" applyBorder="1" applyAlignment="1">
      <alignment wrapText="1"/>
      <protection/>
    </xf>
    <xf numFmtId="0" fontId="1" fillId="17" borderId="10" xfId="57" applyFont="1" applyFill="1" applyBorder="1">
      <alignment/>
      <protection/>
    </xf>
    <xf numFmtId="0" fontId="1" fillId="50" borderId="10" xfId="57" applyFont="1" applyFill="1" applyBorder="1" applyProtection="1">
      <alignment/>
      <protection locked="0"/>
    </xf>
    <xf numFmtId="0" fontId="1" fillId="51" borderId="10" xfId="57" applyFont="1" applyFill="1" applyBorder="1">
      <alignment/>
      <protection/>
    </xf>
    <xf numFmtId="0" fontId="76" fillId="33" borderId="10" xfId="57" applyFont="1" applyFill="1" applyBorder="1" applyAlignment="1">
      <alignment wrapText="1"/>
      <protection/>
    </xf>
    <xf numFmtId="0" fontId="1" fillId="52" borderId="10" xfId="58" applyFont="1" applyFill="1" applyBorder="1" applyProtection="1">
      <alignment/>
      <protection locked="0"/>
    </xf>
    <xf numFmtId="0" fontId="73" fillId="33" borderId="10" xfId="58" applyFont="1" applyFill="1" applyBorder="1" applyAlignment="1">
      <alignment wrapText="1"/>
      <protection/>
    </xf>
    <xf numFmtId="0" fontId="1" fillId="50" borderId="10" xfId="58" applyFont="1" applyFill="1" applyBorder="1" applyProtection="1">
      <alignment/>
      <protection locked="0"/>
    </xf>
    <xf numFmtId="0" fontId="76" fillId="33" borderId="10" xfId="58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ict1x02" xfId="57"/>
    <cellStyle name="Normal_3ict1x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9525</xdr:rowOff>
    </xdr:from>
    <xdr:to>
      <xdr:col>10</xdr:col>
      <xdr:colOff>542925</xdr:colOff>
      <xdr:row>8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809625"/>
          <a:ext cx="3581400" cy="1781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the little boxes are called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 of the cells in this spreadsheet have been coloured 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orange cell is called B3.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cell is called C5.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There are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rows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yellow cells are in COLUMN 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dark blue cells are in ROW 12.</a:t>
          </a:r>
        </a:p>
      </xdr:txBody>
    </xdr:sp>
    <xdr:clientData/>
  </xdr:twoCellAnchor>
  <xdr:twoCellAnchor>
    <xdr:from>
      <xdr:col>5</xdr:col>
      <xdr:colOff>19050</xdr:colOff>
      <xdr:row>8</xdr:row>
      <xdr:rowOff>257175</xdr:rowOff>
    </xdr:from>
    <xdr:to>
      <xdr:col>10</xdr:col>
      <xdr:colOff>542925</xdr:colOff>
      <xdr:row>10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86025" y="2638425"/>
          <a:ext cx="3571875" cy="2762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B9, type the name of the little black cell.</a:t>
          </a:r>
        </a:p>
      </xdr:txBody>
    </xdr:sp>
    <xdr:clientData/>
  </xdr:twoCellAnchor>
  <xdr:twoCellAnchor>
    <xdr:from>
      <xdr:col>5</xdr:col>
      <xdr:colOff>19050</xdr:colOff>
      <xdr:row>9</xdr:row>
      <xdr:rowOff>0</xdr:rowOff>
    </xdr:from>
    <xdr:to>
      <xdr:col>10</xdr:col>
      <xdr:colOff>542925</xdr:colOff>
      <xdr:row>11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86025" y="2647950"/>
          <a:ext cx="3571875" cy="514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cell B9, type what the black cell is called. Then press ENTER.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Now go on to the ‘Page 2’ tab.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209550</xdr:rowOff>
    </xdr:from>
    <xdr:to>
      <xdr:col>9</xdr:col>
      <xdr:colOff>428625</xdr:colOff>
      <xdr:row>16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010025" y="209550"/>
          <a:ext cx="2438400" cy="3162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Excel can help you do sums.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 this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in cell E4 and type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=C4*D4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press ENTER.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works out the total cost of mini colas!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Now try this: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in E5 and type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=C5*D5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press ENTER.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Now do it for all the other totals.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Now go on to the ‘Page 3’ tab.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123825</xdr:rowOff>
    </xdr:from>
    <xdr:to>
      <xdr:col>9</xdr:col>
      <xdr:colOff>419100</xdr:colOff>
      <xdr:row>16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48100" y="123825"/>
          <a:ext cx="2590800" cy="3209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 this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in E11 and type in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=E4+E5+E6+E7+E8+E9+E10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press ENTER.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Why use formulas at all?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Well, say you decided to get 2 mini colas instead of 7. Click on the 7 in cell D4 and type 2, then press ENTER.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TOTAL and Overall numbers change automatically!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Now go on to the ‘Page 4’ tab.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123825</xdr:rowOff>
    </xdr:from>
    <xdr:to>
      <xdr:col>9</xdr:col>
      <xdr:colOff>428625</xdr:colOff>
      <xdr:row>13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0025" y="123825"/>
          <a:ext cx="2438400" cy="26098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 this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in E11 and then click the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AutoSum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button near the top of the screen. It's a bit like an 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press ENTER.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Now click on E11 again.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Look in the formula bar: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says =SUM(E4:E10). That means ‘add all the numbers in E4 to E10’.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Now go on to the ‘Test 1’ tab.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9</xdr:col>
      <xdr:colOff>123825</xdr:colOff>
      <xdr:row>18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19325" y="457200"/>
          <a:ext cx="1952625" cy="3267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Question 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skills you have learned on pages 1 to 4 to complete this weird times table! Don't forget to start each formula with =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Question 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up all the numbers in the green column. Put the answer in the orange box. (Don't forget that AutoSum button.)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Save your work.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 to the ‘Serious Sarnies’ tab.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76200</xdr:rowOff>
    </xdr:from>
    <xdr:to>
      <xdr:col>6</xdr:col>
      <xdr:colOff>485775</xdr:colOff>
      <xdr:row>3</xdr:row>
      <xdr:rowOff>85725</xdr:rowOff>
    </xdr:to>
    <xdr:sp>
      <xdr:nvSpPr>
        <xdr:cNvPr id="1" name="Text 1"/>
        <xdr:cNvSpPr>
          <a:spLocks/>
        </xdr:cNvSpPr>
      </xdr:nvSpPr>
      <xdr:spPr>
        <a:xfrm>
          <a:off x="447675" y="85725"/>
          <a:ext cx="332422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Serious Sarnies PLC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13</xdr:col>
      <xdr:colOff>0</xdr:colOff>
      <xdr:row>19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29075" y="190500"/>
          <a:ext cx="3048000" cy="33718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Imagine you are setting up a small shop.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need to have a spreadsheet to help with the accounts. Finish off the one on the left.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Profit each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Selling price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Buy at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in E7 type =D7-C7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Finish the column.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Total profit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No sold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Profit each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in G7 type =F7*E7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Finish off the column.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Now use the AutoSum button to work out the overall profit.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you have finished, save your work and go on to the Traders file (3ict1x03)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12</xdr:col>
      <xdr:colOff>161925</xdr:colOff>
      <xdr:row>14</xdr:row>
      <xdr:rowOff>123825</xdr:rowOff>
    </xdr:from>
    <xdr:to>
      <xdr:col>12</xdr:col>
      <xdr:colOff>390525</xdr:colOff>
      <xdr:row>15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8479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38100</xdr:rowOff>
    </xdr:from>
    <xdr:to>
      <xdr:col>7</xdr:col>
      <xdr:colOff>38100</xdr:colOff>
      <xdr:row>19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0" y="2600325"/>
          <a:ext cx="3838575" cy="971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Finishing off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 cells really should be in £s, for example £0.83 and £1.79. To do this: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Highlight the cells (click and drag).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Click the currency button (it looks like coins).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76200</xdr:rowOff>
    </xdr:from>
    <xdr:to>
      <xdr:col>9</xdr:col>
      <xdr:colOff>485775</xdr:colOff>
      <xdr:row>3</xdr:row>
      <xdr:rowOff>95250</xdr:rowOff>
    </xdr:to>
    <xdr:sp>
      <xdr:nvSpPr>
        <xdr:cNvPr id="1" name="Text 1"/>
        <xdr:cNvSpPr>
          <a:spLocks/>
        </xdr:cNvSpPr>
      </xdr:nvSpPr>
      <xdr:spPr>
        <a:xfrm>
          <a:off x="447675" y="85725"/>
          <a:ext cx="587692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Bishop Traders PLC</a:t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11</xdr:col>
      <xdr:colOff>504825</xdr:colOff>
      <xdr:row>26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" y="2552700"/>
          <a:ext cx="6924675" cy="21907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task: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Profit each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Selling price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6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Buy at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 so in E7 type =D7-C7.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Total profit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Total no sold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Profit each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(So work out Total no sold first)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</xdr:row>
      <xdr:rowOff>28575</xdr:rowOff>
    </xdr:from>
    <xdr:to>
      <xdr:col>4</xdr:col>
      <xdr:colOff>438150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952750" y="1076325"/>
          <a:ext cx="381000" cy="1619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="110" zoomScaleNormal="110" zoomScalePageLayoutView="0" workbookViewId="0" topLeftCell="A1">
      <selection activeCell="N8" sqref="N8"/>
    </sheetView>
  </sheetViews>
  <sheetFormatPr defaultColWidth="9.140625" defaultRowHeight="12.75"/>
  <cols>
    <col min="1" max="1" width="5.57421875" style="9" customWidth="1"/>
    <col min="2" max="2" width="9.140625" style="9" customWidth="1"/>
    <col min="3" max="3" width="11.421875" style="9" customWidth="1"/>
    <col min="4" max="5" width="5.421875" style="9" customWidth="1"/>
    <col min="6" max="16384" width="9.140625" style="9" customWidth="1"/>
  </cols>
  <sheetData>
    <row r="1" spans="1:11" ht="31.5" customHeight="1">
      <c r="A1" s="100" t="s">
        <v>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5" ht="31.5" customHeight="1" thickBot="1">
      <c r="A2" s="13"/>
      <c r="B2" s="21"/>
      <c r="E2" s="16"/>
    </row>
    <row r="3" spans="2:5" ht="21" thickBot="1">
      <c r="B3" s="11"/>
      <c r="E3" s="16"/>
    </row>
    <row r="4" ht="21" thickBot="1">
      <c r="E4" s="16"/>
    </row>
    <row r="5" spans="3:5" ht="21" thickBot="1">
      <c r="C5" s="10"/>
      <c r="E5" s="16"/>
    </row>
    <row r="6" ht="20.25">
      <c r="E6" s="16"/>
    </row>
    <row r="7" ht="20.25">
      <c r="E7" s="16"/>
    </row>
    <row r="8" ht="21" thickBot="1">
      <c r="E8" s="16"/>
    </row>
    <row r="9" spans="1:5" ht="21" thickBot="1">
      <c r="A9" s="12"/>
      <c r="C9" s="9">
        <f>IF(B9="","",(IF(B9="a9","Yes","Try again")))</f>
      </c>
      <c r="E9" s="16"/>
    </row>
    <row r="10" spans="2:5" ht="20.25">
      <c r="B10" s="18"/>
      <c r="E10" s="16"/>
    </row>
    <row r="11" ht="20.25">
      <c r="E11" s="16"/>
    </row>
    <row r="12" spans="1:15" ht="20.25">
      <c r="A12" s="17"/>
      <c r="B12" s="17"/>
      <c r="C12" s="99">
        <f>IF(C9="Yes","Well done, now click Page 2 at the bottom of the screen","")</f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ht="20.25">
      <c r="E13" s="16"/>
    </row>
    <row r="14" ht="20.25">
      <c r="E14" s="16"/>
    </row>
    <row r="15" ht="20.25">
      <c r="E15" s="16"/>
    </row>
    <row r="16" ht="20.25">
      <c r="E16" s="16"/>
    </row>
    <row r="17" ht="20.25">
      <c r="E17" s="16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8515625" style="0" bestFit="1" customWidth="1"/>
    <col min="2" max="3" width="7.8515625" style="0" bestFit="1" customWidth="1"/>
    <col min="4" max="4" width="6.8515625" style="0" bestFit="1" customWidth="1"/>
  </cols>
  <sheetData>
    <row r="1" spans="1:13" ht="16.5">
      <c r="A1" s="90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6.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49.5">
      <c r="A3" s="92" t="s">
        <v>66</v>
      </c>
      <c r="B3" s="93" t="s">
        <v>67</v>
      </c>
      <c r="C3" s="93" t="s">
        <v>68</v>
      </c>
      <c r="D3" s="92" t="s">
        <v>15</v>
      </c>
      <c r="E3" s="94"/>
      <c r="F3" s="95" t="s">
        <v>69</v>
      </c>
      <c r="G3" s="95"/>
      <c r="H3" s="96"/>
      <c r="I3" s="96"/>
      <c r="J3" s="96"/>
      <c r="K3" s="94"/>
      <c r="L3" s="94"/>
      <c r="M3" s="94"/>
    </row>
    <row r="4" spans="1:13" ht="16.5">
      <c r="A4" s="97" t="s">
        <v>70</v>
      </c>
      <c r="B4" s="97">
        <v>23</v>
      </c>
      <c r="C4" s="97">
        <v>51</v>
      </c>
      <c r="D4" s="97"/>
      <c r="E4" s="91"/>
      <c r="F4" s="95" t="s">
        <v>71</v>
      </c>
      <c r="G4" s="95"/>
      <c r="H4" s="95"/>
      <c r="I4" s="95"/>
      <c r="J4" s="98"/>
      <c r="K4" s="91"/>
      <c r="L4" s="91"/>
      <c r="M4" s="91"/>
    </row>
    <row r="5" spans="1:13" ht="16.5">
      <c r="A5" s="97" t="s">
        <v>72</v>
      </c>
      <c r="B5" s="97">
        <v>15</v>
      </c>
      <c r="C5" s="97">
        <v>37</v>
      </c>
      <c r="D5" s="97"/>
      <c r="E5" s="91"/>
      <c r="F5" s="95" t="s">
        <v>73</v>
      </c>
      <c r="G5" s="95"/>
      <c r="H5" s="95"/>
      <c r="I5" s="95"/>
      <c r="J5" s="98"/>
      <c r="K5" s="91"/>
      <c r="L5" s="91"/>
      <c r="M5" s="91"/>
    </row>
    <row r="6" spans="1:13" ht="16.5">
      <c r="A6" s="97" t="s">
        <v>74</v>
      </c>
      <c r="B6" s="97">
        <v>29</v>
      </c>
      <c r="C6" s="97">
        <v>57</v>
      </c>
      <c r="D6" s="97"/>
      <c r="E6" s="91"/>
      <c r="F6" s="95" t="s">
        <v>75</v>
      </c>
      <c r="G6" s="95"/>
      <c r="H6" s="95"/>
      <c r="I6" s="95"/>
      <c r="J6" s="98"/>
      <c r="K6" s="91"/>
      <c r="L6" s="91"/>
      <c r="M6" s="91"/>
    </row>
    <row r="7" spans="1:13" ht="16.5">
      <c r="A7" s="97" t="s">
        <v>76</v>
      </c>
      <c r="B7" s="97">
        <v>31</v>
      </c>
      <c r="C7" s="97">
        <v>54</v>
      </c>
      <c r="D7" s="97"/>
      <c r="E7" s="91"/>
      <c r="F7" s="95" t="s">
        <v>77</v>
      </c>
      <c r="G7" s="95"/>
      <c r="H7" s="95"/>
      <c r="I7" s="95"/>
      <c r="J7" s="98"/>
      <c r="K7" s="91"/>
      <c r="L7" s="91"/>
      <c r="M7" s="91"/>
    </row>
    <row r="8" spans="1:13" ht="16.5">
      <c r="A8" s="97" t="s">
        <v>78</v>
      </c>
      <c r="B8" s="97">
        <v>17</v>
      </c>
      <c r="C8" s="97">
        <v>40</v>
      </c>
      <c r="D8" s="97"/>
      <c r="E8" s="91"/>
      <c r="F8" s="95" t="s">
        <v>79</v>
      </c>
      <c r="G8" s="95"/>
      <c r="H8" s="95"/>
      <c r="I8" s="95"/>
      <c r="J8" s="98"/>
      <c r="K8" s="91"/>
      <c r="L8" s="91"/>
      <c r="M8" s="91"/>
    </row>
    <row r="9" spans="1:13" ht="16.5">
      <c r="A9" s="97" t="s">
        <v>80</v>
      </c>
      <c r="B9" s="97">
        <v>22</v>
      </c>
      <c r="C9" s="97">
        <v>29</v>
      </c>
      <c r="D9" s="97"/>
      <c r="E9" s="91"/>
      <c r="F9" s="98"/>
      <c r="G9" s="98"/>
      <c r="H9" s="98"/>
      <c r="I9" s="98"/>
      <c r="J9" s="98"/>
      <c r="K9" s="91"/>
      <c r="L9" s="91"/>
      <c r="M9" s="91"/>
    </row>
    <row r="10" spans="1:13" ht="16.5">
      <c r="A10" s="97" t="s">
        <v>81</v>
      </c>
      <c r="B10" s="97">
        <v>26</v>
      </c>
      <c r="C10" s="97">
        <v>35</v>
      </c>
      <c r="D10" s="97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6.5">
      <c r="A11" s="97" t="s">
        <v>82</v>
      </c>
      <c r="B11" s="97">
        <v>36</v>
      </c>
      <c r="C11" s="97">
        <v>44</v>
      </c>
      <c r="D11" s="97"/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16.5">
      <c r="A12" s="97" t="s">
        <v>83</v>
      </c>
      <c r="B12" s="97">
        <v>16</v>
      </c>
      <c r="C12" s="97">
        <v>28</v>
      </c>
      <c r="D12" s="97"/>
      <c r="E12" s="91"/>
      <c r="F12" s="91"/>
      <c r="G12" s="91"/>
      <c r="H12" s="91"/>
      <c r="I12" s="91"/>
      <c r="J12" s="91"/>
      <c r="K12" s="91"/>
      <c r="L12" s="91"/>
      <c r="M12" s="91"/>
    </row>
    <row r="13" spans="1:13" ht="16.5">
      <c r="A13" s="97" t="s">
        <v>84</v>
      </c>
      <c r="B13" s="97">
        <v>9</v>
      </c>
      <c r="C13" s="97">
        <v>41</v>
      </c>
      <c r="D13" s="97"/>
      <c r="E13" s="91"/>
      <c r="F13" s="91"/>
      <c r="G13" s="91"/>
      <c r="H13" s="91"/>
      <c r="I13" s="91"/>
      <c r="J13" s="91"/>
      <c r="K13" s="91"/>
      <c r="L13" s="91"/>
      <c r="M13" s="91"/>
    </row>
    <row r="14" spans="1:13" ht="16.5">
      <c r="A14" s="97" t="s">
        <v>85</v>
      </c>
      <c r="B14" s="97">
        <v>36</v>
      </c>
      <c r="C14" s="97">
        <v>51</v>
      </c>
      <c r="D14" s="97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>
      <c r="A15" s="97" t="s">
        <v>86</v>
      </c>
      <c r="B15" s="97">
        <v>25</v>
      </c>
      <c r="C15" s="97">
        <v>39</v>
      </c>
      <c r="D15" s="97"/>
      <c r="E15" s="91"/>
      <c r="F15" s="91"/>
      <c r="G15" s="91"/>
      <c r="H15" s="91"/>
      <c r="I15" s="91"/>
      <c r="J15" s="91"/>
      <c r="K15" s="91"/>
      <c r="L15" s="91"/>
      <c r="M15" s="91"/>
    </row>
    <row r="16" spans="1:13" ht="16.5">
      <c r="A16" s="97" t="s">
        <v>87</v>
      </c>
      <c r="B16" s="97">
        <v>15</v>
      </c>
      <c r="C16" s="97">
        <v>26</v>
      </c>
      <c r="D16" s="97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6.5">
      <c r="A17" s="97" t="s">
        <v>88</v>
      </c>
      <c r="B17" s="97">
        <v>31</v>
      </c>
      <c r="C17" s="97">
        <v>41</v>
      </c>
      <c r="D17" s="97"/>
      <c r="E17" s="91"/>
      <c r="F17" s="91"/>
      <c r="G17" s="91"/>
      <c r="H17" s="91"/>
      <c r="I17" s="91"/>
      <c r="J17" s="91"/>
      <c r="K17" s="91"/>
      <c r="L17" s="91"/>
      <c r="M17" s="91"/>
    </row>
    <row r="18" spans="1:13" ht="16.5">
      <c r="A18" s="97" t="s">
        <v>89</v>
      </c>
      <c r="B18" s="97">
        <v>12</v>
      </c>
      <c r="C18" s="97">
        <v>33</v>
      </c>
      <c r="D18" s="97"/>
      <c r="E18" s="91"/>
      <c r="F18" s="91"/>
      <c r="G18" s="91"/>
      <c r="H18" s="91"/>
      <c r="I18" s="91"/>
      <c r="J18" s="91"/>
      <c r="K18" s="91"/>
      <c r="L18" s="91"/>
      <c r="M18" s="91"/>
    </row>
    <row r="19" spans="1:13" ht="16.5">
      <c r="A19" s="97" t="s">
        <v>90</v>
      </c>
      <c r="B19" s="97">
        <v>36</v>
      </c>
      <c r="C19" s="97">
        <v>48</v>
      </c>
      <c r="D19" s="97"/>
      <c r="E19" s="91"/>
      <c r="F19" s="91"/>
      <c r="G19" s="91"/>
      <c r="H19" s="91"/>
      <c r="I19" s="91"/>
      <c r="J19" s="91"/>
      <c r="K19" s="91"/>
      <c r="L19" s="91"/>
      <c r="M19" s="91"/>
    </row>
    <row r="20" spans="1:13" ht="16.5">
      <c r="A20" s="97" t="s">
        <v>91</v>
      </c>
      <c r="B20" s="97">
        <v>27</v>
      </c>
      <c r="C20" s="97">
        <v>34</v>
      </c>
      <c r="D20" s="97"/>
      <c r="E20" s="91"/>
      <c r="F20" s="91"/>
      <c r="G20" s="91"/>
      <c r="H20" s="91"/>
      <c r="I20" s="91"/>
      <c r="J20" s="91"/>
      <c r="K20" s="91"/>
      <c r="L20" s="91"/>
      <c r="M20" s="91"/>
    </row>
    <row r="21" spans="1:13" ht="16.5">
      <c r="A21" s="97" t="s">
        <v>92</v>
      </c>
      <c r="B21" s="97">
        <v>29</v>
      </c>
      <c r="C21" s="97">
        <v>40</v>
      </c>
      <c r="D21" s="97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16.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16.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ht="16.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ht="16.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ht="16.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">
      <selection activeCell="E4" sqref="E4:E10"/>
    </sheetView>
  </sheetViews>
  <sheetFormatPr defaultColWidth="9.140625" defaultRowHeight="12.75"/>
  <cols>
    <col min="1" max="1" width="2.7109375" style="3" customWidth="1"/>
    <col min="2" max="2" width="18.57421875" style="3" customWidth="1"/>
    <col min="3" max="3" width="12.28125" style="3" customWidth="1"/>
    <col min="4" max="4" width="11.00390625" style="3" customWidth="1"/>
    <col min="5" max="16384" width="9.140625" style="3" customWidth="1"/>
  </cols>
  <sheetData>
    <row r="1" ht="26.25" customHeight="1">
      <c r="B1" s="8" t="s">
        <v>4</v>
      </c>
    </row>
    <row r="3" spans="2:5" ht="15.75">
      <c r="B3" s="4" t="s">
        <v>0</v>
      </c>
      <c r="C3" s="4" t="s">
        <v>1</v>
      </c>
      <c r="D3" s="4" t="s">
        <v>2</v>
      </c>
      <c r="E3" s="4" t="s">
        <v>15</v>
      </c>
    </row>
    <row r="4" spans="2:6" ht="15">
      <c r="B4" s="5" t="s">
        <v>6</v>
      </c>
      <c r="C4" s="5">
        <v>0.29</v>
      </c>
      <c r="D4" s="5">
        <v>7</v>
      </c>
      <c r="E4" s="108"/>
      <c r="F4" s="3">
        <f>IF(E4=C4*D4,"Yes","")</f>
      </c>
    </row>
    <row r="5" spans="2:6" ht="15">
      <c r="B5" s="5" t="s">
        <v>7</v>
      </c>
      <c r="C5" s="5">
        <v>1.25</v>
      </c>
      <c r="D5" s="5">
        <v>1</v>
      </c>
      <c r="E5" s="108"/>
      <c r="F5" s="3">
        <f aca="true" t="shared" si="0" ref="F5:F10">IF(E5=C5*D5,"Yes","")</f>
      </c>
    </row>
    <row r="6" spans="2:6" ht="15">
      <c r="B6" s="5" t="s">
        <v>8</v>
      </c>
      <c r="C6" s="5">
        <v>0.99</v>
      </c>
      <c r="D6" s="5">
        <v>4</v>
      </c>
      <c r="E6" s="108"/>
      <c r="F6" s="3">
        <f t="shared" si="0"/>
      </c>
    </row>
    <row r="7" spans="2:6" ht="15">
      <c r="B7" s="5" t="s">
        <v>16</v>
      </c>
      <c r="C7" s="5">
        <v>12.99</v>
      </c>
      <c r="D7" s="5">
        <v>1</v>
      </c>
      <c r="E7" s="108"/>
      <c r="F7" s="3">
        <f t="shared" si="0"/>
      </c>
    </row>
    <row r="8" spans="2:6" ht="15">
      <c r="B8" s="5" t="s">
        <v>18</v>
      </c>
      <c r="C8" s="5">
        <v>0.75</v>
      </c>
      <c r="D8" s="5">
        <v>2</v>
      </c>
      <c r="E8" s="108"/>
      <c r="F8" s="3">
        <f t="shared" si="0"/>
      </c>
    </row>
    <row r="9" spans="2:6" ht="15">
      <c r="B9" s="5" t="s">
        <v>9</v>
      </c>
      <c r="C9" s="5">
        <v>4.75</v>
      </c>
      <c r="D9" s="5">
        <v>1</v>
      </c>
      <c r="E9" s="108"/>
      <c r="F9" s="3">
        <f t="shared" si="0"/>
      </c>
    </row>
    <row r="10" spans="2:6" ht="15">
      <c r="B10" s="5" t="s">
        <v>17</v>
      </c>
      <c r="C10" s="5">
        <v>0.18</v>
      </c>
      <c r="D10" s="5">
        <v>10</v>
      </c>
      <c r="E10" s="108"/>
      <c r="F10" s="3">
        <f t="shared" si="0"/>
      </c>
    </row>
    <row r="12" ht="15">
      <c r="B12" s="3">
        <f>IF(E4="","",IF(E4=C4*D4,"Well done. You have made a FORMULA","Try again please"))</f>
      </c>
    </row>
    <row r="13" ht="15">
      <c r="B13" s="37"/>
    </row>
    <row r="14" ht="15">
      <c r="B14" s="3">
        <f>IF(E5="","",IF(E5=C5*D5,"GREAT, now do the rest","Try again please"))</f>
      </c>
    </row>
    <row r="15" ht="23.25" customHeight="1"/>
    <row r="19" ht="15">
      <c r="B19" s="3">
        <f>IF(E10="","",IF(E10=C10*D10,"Yes. Save the file and go on to the 'Page 3' tab","Try again. If you get stuck, ask for help"))</f>
      </c>
    </row>
  </sheetData>
  <sheetProtection/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.7109375" style="3" customWidth="1"/>
    <col min="2" max="2" width="18.57421875" style="3" customWidth="1"/>
    <col min="3" max="3" width="12.28125" style="3" customWidth="1"/>
    <col min="4" max="4" width="11.00390625" style="3" customWidth="1"/>
    <col min="5" max="16384" width="9.140625" style="3" customWidth="1"/>
  </cols>
  <sheetData>
    <row r="1" ht="26.25" customHeight="1">
      <c r="B1" s="8" t="s">
        <v>10</v>
      </c>
    </row>
    <row r="3" spans="2:5" ht="15.75">
      <c r="B3" s="4" t="s">
        <v>0</v>
      </c>
      <c r="C3" s="4" t="s">
        <v>1</v>
      </c>
      <c r="D3" s="4" t="s">
        <v>2</v>
      </c>
      <c r="E3" s="4" t="s">
        <v>15</v>
      </c>
    </row>
    <row r="4" spans="2:5" ht="15">
      <c r="B4" s="5" t="s">
        <v>6</v>
      </c>
      <c r="C4" s="6">
        <v>0.29</v>
      </c>
      <c r="D4" s="20">
        <v>7</v>
      </c>
      <c r="E4" s="7">
        <f>C4*D4</f>
        <v>2.03</v>
      </c>
    </row>
    <row r="5" spans="2:5" ht="15">
      <c r="B5" s="5" t="s">
        <v>7</v>
      </c>
      <c r="C5" s="6">
        <v>1.25</v>
      </c>
      <c r="D5" s="5">
        <v>1</v>
      </c>
      <c r="E5" s="7">
        <f aca="true" t="shared" si="0" ref="E5:E10">C5*D5</f>
        <v>1.25</v>
      </c>
    </row>
    <row r="6" spans="2:5" ht="15">
      <c r="B6" s="5" t="s">
        <v>8</v>
      </c>
      <c r="C6" s="6">
        <v>0.99</v>
      </c>
      <c r="D6" s="5">
        <v>4</v>
      </c>
      <c r="E6" s="7">
        <f t="shared" si="0"/>
        <v>3.96</v>
      </c>
    </row>
    <row r="7" spans="2:5" ht="15">
      <c r="B7" s="5" t="s">
        <v>16</v>
      </c>
      <c r="C7" s="6">
        <v>12.99</v>
      </c>
      <c r="D7" s="5">
        <v>1</v>
      </c>
      <c r="E7" s="7">
        <f t="shared" si="0"/>
        <v>12.99</v>
      </c>
    </row>
    <row r="8" spans="2:5" ht="15">
      <c r="B8" s="5" t="s">
        <v>18</v>
      </c>
      <c r="C8" s="5">
        <v>0.75</v>
      </c>
      <c r="D8" s="5">
        <v>2</v>
      </c>
      <c r="E8" s="7">
        <f t="shared" si="0"/>
        <v>1.5</v>
      </c>
    </row>
    <row r="9" spans="2:5" ht="15">
      <c r="B9" s="5" t="s">
        <v>9</v>
      </c>
      <c r="C9" s="5">
        <v>4.75</v>
      </c>
      <c r="D9" s="5">
        <v>1</v>
      </c>
      <c r="E9" s="7">
        <f t="shared" si="0"/>
        <v>4.75</v>
      </c>
    </row>
    <row r="10" spans="2:5" ht="15">
      <c r="B10" s="5" t="s">
        <v>17</v>
      </c>
      <c r="C10" s="5">
        <v>0.18</v>
      </c>
      <c r="D10" s="5">
        <v>10</v>
      </c>
      <c r="E10" s="7">
        <f t="shared" si="0"/>
        <v>1.7999999999999998</v>
      </c>
    </row>
    <row r="11" spans="4:5" ht="15.75">
      <c r="D11" s="4" t="s">
        <v>3</v>
      </c>
      <c r="E11" s="109"/>
    </row>
    <row r="12" ht="15">
      <c r="B12" s="3">
        <f>IF(E11="","",IF(E11=SUM(E4:E10),"Excellent, you got the whole formula right","Check your formula carefully, please"))</f>
      </c>
    </row>
    <row r="15" ht="23.25" customHeight="1"/>
  </sheetData>
  <sheetProtection/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.7109375" style="3" customWidth="1"/>
    <col min="2" max="2" width="18.57421875" style="3" customWidth="1"/>
    <col min="3" max="3" width="12.28125" style="3" customWidth="1"/>
    <col min="4" max="4" width="11.00390625" style="3" customWidth="1"/>
    <col min="5" max="16384" width="9.140625" style="3" customWidth="1"/>
  </cols>
  <sheetData>
    <row r="1" ht="26.25" customHeight="1">
      <c r="B1" s="8" t="s">
        <v>10</v>
      </c>
    </row>
    <row r="3" spans="2:5" ht="15.75">
      <c r="B3" s="4" t="s">
        <v>0</v>
      </c>
      <c r="C3" s="4" t="s">
        <v>1</v>
      </c>
      <c r="D3" s="4" t="s">
        <v>2</v>
      </c>
      <c r="E3" s="4" t="s">
        <v>15</v>
      </c>
    </row>
    <row r="4" spans="2:5" ht="15">
      <c r="B4" s="5" t="s">
        <v>6</v>
      </c>
      <c r="C4" s="6">
        <v>0.29</v>
      </c>
      <c r="D4" s="5">
        <v>7</v>
      </c>
      <c r="E4" s="7">
        <f aca="true" t="shared" si="0" ref="E4:E10">C4*D4</f>
        <v>2.03</v>
      </c>
    </row>
    <row r="5" spans="2:5" ht="15">
      <c r="B5" s="5" t="s">
        <v>7</v>
      </c>
      <c r="C5" s="6">
        <v>1.25</v>
      </c>
      <c r="D5" s="5">
        <v>1</v>
      </c>
      <c r="E5" s="7">
        <f t="shared" si="0"/>
        <v>1.25</v>
      </c>
    </row>
    <row r="6" spans="2:5" ht="15">
      <c r="B6" s="5" t="s">
        <v>8</v>
      </c>
      <c r="C6" s="6">
        <v>0.99</v>
      </c>
      <c r="D6" s="5">
        <v>4</v>
      </c>
      <c r="E6" s="7">
        <f t="shared" si="0"/>
        <v>3.96</v>
      </c>
    </row>
    <row r="7" spans="2:5" ht="15">
      <c r="B7" s="5" t="s">
        <v>16</v>
      </c>
      <c r="C7" s="6">
        <v>12.99</v>
      </c>
      <c r="D7" s="5">
        <v>1</v>
      </c>
      <c r="E7" s="7">
        <f t="shared" si="0"/>
        <v>12.99</v>
      </c>
    </row>
    <row r="8" spans="2:5" ht="15">
      <c r="B8" s="5" t="s">
        <v>18</v>
      </c>
      <c r="C8" s="5">
        <v>0.75</v>
      </c>
      <c r="D8" s="5">
        <v>2</v>
      </c>
      <c r="E8" s="7">
        <f t="shared" si="0"/>
        <v>1.5</v>
      </c>
    </row>
    <row r="9" spans="2:5" ht="15">
      <c r="B9" s="5" t="s">
        <v>9</v>
      </c>
      <c r="C9" s="5">
        <v>4.75</v>
      </c>
      <c r="D9" s="5">
        <v>1</v>
      </c>
      <c r="E9" s="7">
        <f t="shared" si="0"/>
        <v>4.75</v>
      </c>
    </row>
    <row r="10" spans="2:5" ht="15">
      <c r="B10" s="5" t="s">
        <v>17</v>
      </c>
      <c r="C10" s="5">
        <v>0.18</v>
      </c>
      <c r="D10" s="5">
        <v>10</v>
      </c>
      <c r="E10" s="7">
        <f t="shared" si="0"/>
        <v>1.7999999999999998</v>
      </c>
    </row>
    <row r="11" spans="4:5" ht="15.75">
      <c r="D11" s="4" t="s">
        <v>3</v>
      </c>
      <c r="E11" s="109"/>
    </row>
    <row r="15" ht="23.25" customHeight="1">
      <c r="B15" s="3">
        <f>IF(E11="","",IF(E11=SUM(E4:E10),"That was a lot easier! Save the file and go on to the 'Test 1' tab","Check your formula carefully, please"))</f>
      </c>
    </row>
  </sheetData>
  <sheetProtection/>
  <printOptions/>
  <pageMargins left="0.75" right="0.75" top="1" bottom="1" header="0.5" footer="0.5"/>
  <pageSetup horizontalDpi="180" verticalDpi="180" orientation="portrait" paperSize="9" r:id="rId4"/>
  <drawing r:id="rId3"/>
  <legacyDrawing r:id="rId2"/>
  <oleObjects>
    <oleObject progId="Paint.Picture" shapeId="69060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421875" style="2" customWidth="1"/>
    <col min="2" max="2" width="3.57421875" style="1" customWidth="1"/>
    <col min="3" max="3" width="7.7109375" style="1" customWidth="1"/>
    <col min="4" max="4" width="5.28125" style="1" customWidth="1"/>
    <col min="5" max="5" width="9.140625" style="1" customWidth="1"/>
    <col min="6" max="6" width="2.140625" style="1" customWidth="1"/>
    <col min="7" max="9" width="9.140625" style="1" customWidth="1"/>
    <col min="10" max="10" width="5.421875" style="1" customWidth="1"/>
    <col min="11" max="11" width="7.421875" style="1" customWidth="1"/>
    <col min="12" max="16384" width="9.140625" style="1" customWidth="1"/>
  </cols>
  <sheetData>
    <row r="2" ht="20.25">
      <c r="B2" s="13" t="s">
        <v>14</v>
      </c>
    </row>
    <row r="3" ht="15.75">
      <c r="K3" s="14">
        <f>4</f>
        <v>4</v>
      </c>
    </row>
    <row r="4" ht="15.75">
      <c r="K4" s="14">
        <f>89</f>
        <v>89</v>
      </c>
    </row>
    <row r="5" spans="1:11" ht="15.75">
      <c r="A5" s="2">
        <v>1</v>
      </c>
      <c r="B5" s="1" t="s">
        <v>11</v>
      </c>
      <c r="C5" s="1">
        <v>127.3</v>
      </c>
      <c r="D5" s="1" t="s">
        <v>12</v>
      </c>
      <c r="E5" s="110"/>
      <c r="K5" s="14">
        <f>11</f>
        <v>11</v>
      </c>
    </row>
    <row r="6" spans="1:11" ht="15.75">
      <c r="A6" s="2">
        <v>2</v>
      </c>
      <c r="B6" s="1" t="s">
        <v>11</v>
      </c>
      <c r="C6" s="1">
        <v>127.3</v>
      </c>
      <c r="D6" s="1" t="s">
        <v>13</v>
      </c>
      <c r="E6" s="110"/>
      <c r="K6" s="14">
        <f>65</f>
        <v>65</v>
      </c>
    </row>
    <row r="7" spans="1:11" ht="15.75">
      <c r="A7" s="2">
        <v>3</v>
      </c>
      <c r="B7" s="1" t="s">
        <v>11</v>
      </c>
      <c r="C7" s="1">
        <v>127.3</v>
      </c>
      <c r="D7" s="1" t="s">
        <v>13</v>
      </c>
      <c r="E7" s="110"/>
      <c r="K7" s="14">
        <f>68</f>
        <v>68</v>
      </c>
    </row>
    <row r="8" spans="1:11" ht="15.75">
      <c r="A8" s="2">
        <v>4</v>
      </c>
      <c r="B8" s="1" t="s">
        <v>11</v>
      </c>
      <c r="C8" s="1">
        <v>127.3</v>
      </c>
      <c r="D8" s="1" t="s">
        <v>13</v>
      </c>
      <c r="E8" s="110"/>
      <c r="K8" s="14">
        <f>39</f>
        <v>39</v>
      </c>
    </row>
    <row r="9" spans="1:11" ht="15.75">
      <c r="A9" s="2">
        <v>5</v>
      </c>
      <c r="B9" s="1" t="s">
        <v>11</v>
      </c>
      <c r="C9" s="1">
        <v>127.3</v>
      </c>
      <c r="D9" s="1" t="s">
        <v>13</v>
      </c>
      <c r="E9" s="110"/>
      <c r="K9" s="14">
        <f>5</f>
        <v>5</v>
      </c>
    </row>
    <row r="10" spans="1:11" ht="15.75">
      <c r="A10" s="2">
        <v>6</v>
      </c>
      <c r="B10" s="1" t="s">
        <v>11</v>
      </c>
      <c r="C10" s="1">
        <v>127.3</v>
      </c>
      <c r="D10" s="1" t="s">
        <v>13</v>
      </c>
      <c r="E10" s="110"/>
      <c r="K10" s="14">
        <f>84</f>
        <v>84</v>
      </c>
    </row>
    <row r="11" spans="1:11" ht="15.75">
      <c r="A11" s="2">
        <v>7</v>
      </c>
      <c r="B11" s="1" t="s">
        <v>11</v>
      </c>
      <c r="C11" s="1">
        <v>127.3</v>
      </c>
      <c r="D11" s="1" t="s">
        <v>13</v>
      </c>
      <c r="E11" s="110"/>
      <c r="K11" s="14">
        <f>50</f>
        <v>50</v>
      </c>
    </row>
    <row r="12" spans="1:11" ht="15.75">
      <c r="A12" s="2">
        <v>8</v>
      </c>
      <c r="B12" s="1" t="s">
        <v>11</v>
      </c>
      <c r="C12" s="1">
        <v>127.3</v>
      </c>
      <c r="D12" s="1" t="s">
        <v>13</v>
      </c>
      <c r="E12" s="110"/>
      <c r="K12" s="14">
        <f>16</f>
        <v>16</v>
      </c>
    </row>
    <row r="13" spans="1:11" ht="15.75">
      <c r="A13" s="2">
        <v>9</v>
      </c>
      <c r="B13" s="1" t="s">
        <v>11</v>
      </c>
      <c r="C13" s="1">
        <v>127.3</v>
      </c>
      <c r="D13" s="1" t="s">
        <v>13</v>
      </c>
      <c r="E13" s="110"/>
      <c r="K13" s="14">
        <f>47</f>
        <v>47</v>
      </c>
    </row>
    <row r="14" spans="1:11" ht="15.75">
      <c r="A14" s="2">
        <v>10</v>
      </c>
      <c r="B14" s="1" t="s">
        <v>11</v>
      </c>
      <c r="C14" s="1">
        <v>127.3</v>
      </c>
      <c r="D14" s="1" t="s">
        <v>13</v>
      </c>
      <c r="E14" s="110"/>
      <c r="K14" s="14">
        <f>67</f>
        <v>67</v>
      </c>
    </row>
    <row r="15" ht="16.5" thickBot="1">
      <c r="K15" s="15">
        <f>31</f>
        <v>31</v>
      </c>
    </row>
    <row r="16" ht="17.25" thickBot="1" thickTop="1">
      <c r="K16" s="19"/>
    </row>
    <row r="17" ht="16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G13"/>
  <sheetViews>
    <sheetView zoomScalePageLayoutView="0" workbookViewId="0" topLeftCell="A1">
      <selection activeCell="C6" sqref="C6:E12"/>
    </sheetView>
  </sheetViews>
  <sheetFormatPr defaultColWidth="9.140625" defaultRowHeight="12.75"/>
  <cols>
    <col min="1" max="1" width="2.421875" style="22" customWidth="1"/>
    <col min="2" max="2" width="11.28125" style="22" customWidth="1"/>
    <col min="3" max="3" width="9.140625" style="22" customWidth="1"/>
    <col min="4" max="4" width="9.57421875" style="22" customWidth="1"/>
    <col min="5" max="5" width="7.7109375" style="22" customWidth="1"/>
    <col min="6" max="7" width="9.140625" style="22" customWidth="1"/>
    <col min="8" max="8" width="2.00390625" style="22" customWidth="1"/>
    <col min="9" max="16384" width="9.140625" style="22" customWidth="1"/>
  </cols>
  <sheetData>
    <row r="5" ht="6.75" customHeight="1"/>
    <row r="6" spans="2:7" ht="31.5">
      <c r="B6" s="23" t="s">
        <v>19</v>
      </c>
      <c r="C6" s="116" t="s">
        <v>20</v>
      </c>
      <c r="D6" s="114" t="s">
        <v>21</v>
      </c>
      <c r="E6" s="111" t="s">
        <v>22</v>
      </c>
      <c r="F6" s="120" t="s">
        <v>23</v>
      </c>
      <c r="G6" s="113" t="s">
        <v>24</v>
      </c>
    </row>
    <row r="7" spans="2:7" ht="15">
      <c r="B7" s="24" t="s">
        <v>25</v>
      </c>
      <c r="C7" s="117">
        <v>0.83</v>
      </c>
      <c r="D7" s="115">
        <v>1.59</v>
      </c>
      <c r="E7" s="112"/>
      <c r="F7" s="119">
        <v>1</v>
      </c>
      <c r="G7" s="118"/>
    </row>
    <row r="8" spans="2:7" ht="15">
      <c r="B8" s="24" t="s">
        <v>26</v>
      </c>
      <c r="C8" s="117">
        <v>0.65</v>
      </c>
      <c r="D8" s="115">
        <v>0.99</v>
      </c>
      <c r="E8" s="112"/>
      <c r="F8" s="119">
        <v>7</v>
      </c>
      <c r="G8" s="118"/>
    </row>
    <row r="9" spans="2:7" ht="15">
      <c r="B9" s="24" t="s">
        <v>27</v>
      </c>
      <c r="C9" s="117">
        <v>0.71</v>
      </c>
      <c r="D9" s="115">
        <v>1.09</v>
      </c>
      <c r="E9" s="112"/>
      <c r="F9" s="119">
        <v>19</v>
      </c>
      <c r="G9" s="118"/>
    </row>
    <row r="10" spans="2:7" ht="15">
      <c r="B10" s="24" t="s">
        <v>28</v>
      </c>
      <c r="C10" s="117">
        <v>1.24</v>
      </c>
      <c r="D10" s="115">
        <v>1.79</v>
      </c>
      <c r="E10" s="112"/>
      <c r="F10" s="119">
        <v>7</v>
      </c>
      <c r="G10" s="118"/>
    </row>
    <row r="11" spans="2:7" ht="15">
      <c r="B11" s="24" t="s">
        <v>29</v>
      </c>
      <c r="C11" s="117">
        <v>0.21</v>
      </c>
      <c r="D11" s="115">
        <v>0.29</v>
      </c>
      <c r="E11" s="112"/>
      <c r="F11" s="119">
        <v>3</v>
      </c>
      <c r="G11" s="118"/>
    </row>
    <row r="12" spans="2:7" ht="15">
      <c r="B12" s="24" t="s">
        <v>30</v>
      </c>
      <c r="C12" s="117">
        <v>0.27</v>
      </c>
      <c r="D12" s="115">
        <v>0.79</v>
      </c>
      <c r="E12" s="112"/>
      <c r="F12" s="119">
        <v>14</v>
      </c>
      <c r="G12" s="118"/>
    </row>
    <row r="13" spans="2:7" ht="15.75">
      <c r="B13" s="26">
        <f>IF(G13="","",IF(G13=21.73,"Great work, well done!","Something is wrong. Try again"))</f>
      </c>
      <c r="F13" s="27" t="s">
        <v>3</v>
      </c>
      <c r="G13" s="25"/>
    </row>
  </sheetData>
  <sheetProtection/>
  <printOptions gridLines="1"/>
  <pageMargins left="0.75" right="0.75" top="1" bottom="1" header="0.5" footer="0.5"/>
  <pageSetup orientation="portrait" paperSize="9" r:id="rId2"/>
  <headerFooter alignWithMargins="0">
    <oddHeader>&amp;C&amp;F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J17"/>
  <sheetViews>
    <sheetView tabSelected="1" zoomScale="75" zoomScaleNormal="75" zoomScalePageLayoutView="0" workbookViewId="0" topLeftCell="A1">
      <selection activeCell="G33" sqref="G33"/>
    </sheetView>
  </sheetViews>
  <sheetFormatPr defaultColWidth="9.140625" defaultRowHeight="12.75"/>
  <cols>
    <col min="1" max="1" width="2.421875" style="28" customWidth="1"/>
    <col min="2" max="2" width="11.28125" style="28" customWidth="1"/>
    <col min="3" max="3" width="9.140625" style="28" customWidth="1"/>
    <col min="4" max="4" width="9.57421875" style="28" customWidth="1"/>
    <col min="5" max="5" width="7.7109375" style="28" customWidth="1"/>
    <col min="6" max="9" width="11.8515625" style="28" customWidth="1"/>
    <col min="10" max="10" width="9.140625" style="28" customWidth="1"/>
    <col min="11" max="11" width="2.00390625" style="28" customWidth="1"/>
    <col min="12" max="16384" width="9.140625" style="28" customWidth="1"/>
  </cols>
  <sheetData>
    <row r="4" ht="11.25" customHeight="1"/>
    <row r="5" ht="4.5" customHeight="1"/>
    <row r="6" spans="2:10" ht="36.75" customHeight="1">
      <c r="B6" s="29" t="s">
        <v>19</v>
      </c>
      <c r="C6" s="116" t="s">
        <v>20</v>
      </c>
      <c r="D6" s="114" t="s">
        <v>21</v>
      </c>
      <c r="E6" s="111" t="s">
        <v>22</v>
      </c>
      <c r="F6" s="29" t="s">
        <v>31</v>
      </c>
      <c r="G6" s="29" t="s">
        <v>32</v>
      </c>
      <c r="H6" s="29" t="s">
        <v>33</v>
      </c>
      <c r="I6" s="124" t="s">
        <v>34</v>
      </c>
      <c r="J6" s="122" t="s">
        <v>24</v>
      </c>
    </row>
    <row r="7" spans="2:10" ht="15">
      <c r="B7" s="30" t="s">
        <v>25</v>
      </c>
      <c r="C7" s="117">
        <v>0.83</v>
      </c>
      <c r="D7" s="115">
        <v>1.59</v>
      </c>
      <c r="E7" s="112"/>
      <c r="F7" s="30">
        <v>1</v>
      </c>
      <c r="G7" s="31">
        <v>4</v>
      </c>
      <c r="H7" s="31">
        <v>9</v>
      </c>
      <c r="I7" s="121"/>
      <c r="J7" s="123"/>
    </row>
    <row r="8" spans="2:10" ht="15">
      <c r="B8" s="30" t="s">
        <v>26</v>
      </c>
      <c r="C8" s="117">
        <v>0.65</v>
      </c>
      <c r="D8" s="115">
        <v>0.99</v>
      </c>
      <c r="E8" s="112"/>
      <c r="F8" s="30">
        <v>7</v>
      </c>
      <c r="G8" s="31">
        <v>5</v>
      </c>
      <c r="H8" s="31">
        <v>5</v>
      </c>
      <c r="I8" s="121"/>
      <c r="J8" s="123"/>
    </row>
    <row r="9" spans="2:10" ht="15">
      <c r="B9" s="30" t="s">
        <v>27</v>
      </c>
      <c r="C9" s="117">
        <v>0.71</v>
      </c>
      <c r="D9" s="115">
        <v>1.09</v>
      </c>
      <c r="E9" s="112"/>
      <c r="F9" s="30">
        <v>19</v>
      </c>
      <c r="G9" s="31">
        <v>6</v>
      </c>
      <c r="H9" s="31">
        <v>4</v>
      </c>
      <c r="I9" s="121"/>
      <c r="J9" s="123"/>
    </row>
    <row r="10" spans="2:10" ht="15">
      <c r="B10" s="30" t="s">
        <v>28</v>
      </c>
      <c r="C10" s="117">
        <v>1.24</v>
      </c>
      <c r="D10" s="115">
        <v>1.79</v>
      </c>
      <c r="E10" s="112"/>
      <c r="F10" s="30">
        <v>7</v>
      </c>
      <c r="G10" s="31">
        <v>8</v>
      </c>
      <c r="H10" s="31">
        <v>7</v>
      </c>
      <c r="I10" s="121"/>
      <c r="J10" s="123"/>
    </row>
    <row r="11" spans="2:10" ht="15">
      <c r="B11" s="30" t="s">
        <v>29</v>
      </c>
      <c r="C11" s="117">
        <v>0.21</v>
      </c>
      <c r="D11" s="115">
        <v>0.29</v>
      </c>
      <c r="E11" s="112"/>
      <c r="F11" s="30">
        <v>3</v>
      </c>
      <c r="G11" s="31">
        <v>1</v>
      </c>
      <c r="H11" s="31">
        <v>8</v>
      </c>
      <c r="I11" s="121"/>
      <c r="J11" s="123"/>
    </row>
    <row r="12" spans="2:10" ht="15">
      <c r="B12" s="30" t="s">
        <v>30</v>
      </c>
      <c r="C12" s="117">
        <v>0.27</v>
      </c>
      <c r="D12" s="115">
        <v>0.79</v>
      </c>
      <c r="E12" s="112"/>
      <c r="F12" s="30">
        <v>14</v>
      </c>
      <c r="G12" s="32">
        <v>2</v>
      </c>
      <c r="H12" s="31">
        <v>6</v>
      </c>
      <c r="I12" s="121"/>
      <c r="J12" s="123"/>
    </row>
    <row r="13" spans="7:10" ht="15.75">
      <c r="G13" s="33"/>
      <c r="H13" s="34" t="s">
        <v>3</v>
      </c>
      <c r="I13" s="35"/>
      <c r="J13" s="36"/>
    </row>
    <row r="14" spans="9:10" ht="15">
      <c r="I14" s="28">
        <f>IF(I13="","",IF(I13=SUM(I7:I12),"Yes","Try again"))</f>
      </c>
      <c r="J14" s="28">
        <f>IF(J13="","",IF(J13=SUM(J7:J12),"Yes","Try again"))</f>
      </c>
    </row>
    <row r="16" ht="15">
      <c r="I16" s="28">
        <f>IF(I7="","",IF(I7=SUM(F7:H7),"Total no sold is OK","Check Total no sold"))</f>
      </c>
    </row>
    <row r="17" ht="15">
      <c r="I17" s="28">
        <f>IF(J7="","",IF(J7=I7*E7,"Total profit is OK","Check Total profit"))</f>
      </c>
    </row>
  </sheetData>
  <sheetProtection/>
  <printOptions gridLines="1"/>
  <pageMargins left="0.75" right="0.75" top="1" bottom="1" header="0.5" footer="0.5"/>
  <pageSetup orientation="portrait" paperSize="9" r:id="rId2"/>
  <headerFooter alignWithMargins="0">
    <oddHeader>&amp;C&amp;F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515"/>
  <sheetViews>
    <sheetView zoomScale="80" zoomScaleNormal="80" zoomScalePageLayoutView="0" workbookViewId="0" topLeftCell="A1">
      <selection activeCell="G6" sqref="G6"/>
    </sheetView>
  </sheetViews>
  <sheetFormatPr defaultColWidth="16.140625" defaultRowHeight="12.75"/>
  <cols>
    <col min="1" max="1" width="1.57421875" style="48" customWidth="1"/>
    <col min="2" max="2" width="11.8515625" style="48" customWidth="1"/>
    <col min="3" max="3" width="10.140625" style="48" bestFit="1" customWidth="1"/>
    <col min="4" max="4" width="9.140625" style="48" customWidth="1"/>
    <col min="5" max="5" width="18.421875" style="48" customWidth="1"/>
    <col min="6" max="6" width="3.140625" style="38" customWidth="1"/>
    <col min="7" max="7" width="11.140625" style="48" customWidth="1"/>
    <col min="8" max="8" width="3.28125" style="48" customWidth="1"/>
    <col min="9" max="9" width="11.7109375" style="48" customWidth="1"/>
    <col min="10" max="10" width="5.8515625" style="48" customWidth="1"/>
    <col min="11" max="11" width="15.421875" style="48" customWidth="1"/>
    <col min="12" max="12" width="0.13671875" style="48" customWidth="1"/>
    <col min="13" max="13" width="4.8515625" style="48" customWidth="1"/>
    <col min="14" max="76" width="16.140625" style="48" customWidth="1"/>
    <col min="77" max="78" width="53.8515625" style="48" customWidth="1"/>
    <col min="79" max="16384" width="16.140625" style="48" customWidth="1"/>
  </cols>
  <sheetData>
    <row r="1" s="38" customFormat="1" ht="6.75" customHeight="1"/>
    <row r="2" spans="2:12" s="38" customFormat="1" ht="18">
      <c r="B2" s="103" t="s">
        <v>35</v>
      </c>
      <c r="C2" s="104"/>
      <c r="D2" s="104"/>
      <c r="E2" s="104"/>
      <c r="F2" s="39"/>
      <c r="G2" s="39"/>
      <c r="H2" s="39"/>
      <c r="I2" s="39"/>
      <c r="J2" s="39"/>
      <c r="K2" s="39"/>
      <c r="L2" s="40">
        <f>IF(D14=1,IF(D19=2,"Congratulations you are correct",""),"")</f>
      </c>
    </row>
    <row r="3" spans="2:5" s="38" customFormat="1" ht="17.25" thickBot="1">
      <c r="B3" s="41" t="s">
        <v>50</v>
      </c>
      <c r="C3" s="42"/>
      <c r="D3" s="42"/>
      <c r="E3" s="42"/>
    </row>
    <row r="4" spans="2:11" s="38" customFormat="1" ht="17.25" thickBot="1">
      <c r="B4" s="41" t="s">
        <v>51</v>
      </c>
      <c r="C4" s="42"/>
      <c r="D4" s="42"/>
      <c r="E4" s="42"/>
      <c r="I4" s="43">
        <v>146</v>
      </c>
      <c r="K4" s="43">
        <v>10</v>
      </c>
    </row>
    <row r="5" spans="2:5" s="38" customFormat="1" ht="17.25" thickBot="1">
      <c r="B5" s="42" t="s">
        <v>36</v>
      </c>
      <c r="C5" s="42"/>
      <c r="D5" s="42"/>
      <c r="E5" s="42"/>
    </row>
    <row r="6" spans="2:78" s="38" customFormat="1" ht="17.25" thickBot="1">
      <c r="B6" s="42" t="s">
        <v>52</v>
      </c>
      <c r="C6" s="42"/>
      <c r="D6" s="42"/>
      <c r="E6" s="42"/>
      <c r="G6" s="43">
        <v>23</v>
      </c>
      <c r="I6" s="43">
        <v>148</v>
      </c>
      <c r="K6" s="43">
        <v>9</v>
      </c>
      <c r="M6" s="44" t="s">
        <v>37</v>
      </c>
      <c r="BT6" s="45" t="e">
        <f>IF(#REF!="aa","not sure what to do, have a look at cell p2","")</f>
        <v>#REF!</v>
      </c>
      <c r="BU6" s="46"/>
      <c r="BV6" s="46"/>
      <c r="BW6" s="46"/>
      <c r="BX6" s="46"/>
      <c r="BY6" s="46"/>
      <c r="BZ6" s="46"/>
    </row>
    <row r="7" spans="2:13" s="38" customFormat="1" ht="18" customHeight="1">
      <c r="B7" s="42" t="s">
        <v>38</v>
      </c>
      <c r="C7" s="42"/>
      <c r="D7" s="42"/>
      <c r="E7" s="42"/>
      <c r="M7" s="44">
        <v>65</v>
      </c>
    </row>
    <row r="8" spans="2:75" s="38" customFormat="1" ht="7.5" customHeight="1" thickBot="1">
      <c r="B8" s="42"/>
      <c r="C8" s="42"/>
      <c r="D8" s="42"/>
      <c r="E8" s="42"/>
      <c r="M8" s="44">
        <v>650</v>
      </c>
      <c r="BT8" s="101" t="e">
        <f>IF(#REF!=65000,"drag the yellow numbers to the appropriate column and then 'fill down'","")</f>
        <v>#REF!</v>
      </c>
      <c r="BU8" s="102"/>
      <c r="BV8" s="102"/>
      <c r="BW8" s="102"/>
    </row>
    <row r="9" spans="1:76" ht="16.5">
      <c r="A9" s="38"/>
      <c r="B9" s="41" t="s">
        <v>39</v>
      </c>
      <c r="C9" s="42"/>
      <c r="D9" s="42"/>
      <c r="E9" s="42"/>
      <c r="G9" s="105" t="s">
        <v>40</v>
      </c>
      <c r="H9" s="47"/>
      <c r="I9" s="105" t="s">
        <v>41</v>
      </c>
      <c r="J9" s="47"/>
      <c r="K9" s="105" t="s">
        <v>42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102"/>
      <c r="BU9" s="102"/>
      <c r="BV9" s="102"/>
      <c r="BW9" s="102"/>
      <c r="BX9" s="38"/>
    </row>
    <row r="10" spans="1:76" ht="14.25" customHeight="1">
      <c r="A10" s="38"/>
      <c r="B10" s="42"/>
      <c r="C10" s="42"/>
      <c r="D10" s="42"/>
      <c r="E10" s="42"/>
      <c r="G10" s="106"/>
      <c r="H10" s="38"/>
      <c r="I10" s="106"/>
      <c r="J10" s="38"/>
      <c r="K10" s="106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</row>
    <row r="11" spans="1:76" ht="17.25" thickBot="1">
      <c r="A11" s="38"/>
      <c r="B11" s="42" t="s">
        <v>43</v>
      </c>
      <c r="C11" s="42"/>
      <c r="D11" s="42"/>
      <c r="E11" s="42"/>
      <c r="G11" s="107"/>
      <c r="H11" s="38"/>
      <c r="I11" s="107"/>
      <c r="J11" s="38"/>
      <c r="K11" s="107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</row>
    <row r="12" spans="1:76" ht="17.25" thickBot="1">
      <c r="A12" s="38"/>
      <c r="B12" s="42" t="s">
        <v>44</v>
      </c>
      <c r="C12" s="42"/>
      <c r="D12" s="42"/>
      <c r="E12" s="42"/>
      <c r="G12" s="49"/>
      <c r="H12" s="38"/>
      <c r="I12" s="49"/>
      <c r="J12" s="38"/>
      <c r="K12" s="49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</row>
    <row r="13" spans="1:76" ht="17.25" thickBot="1">
      <c r="A13" s="38"/>
      <c r="B13" s="42" t="s">
        <v>45</v>
      </c>
      <c r="C13" s="42"/>
      <c r="D13" s="42"/>
      <c r="E13" s="42"/>
      <c r="G13" s="50"/>
      <c r="H13" s="38"/>
      <c r="I13" s="49"/>
      <c r="J13" s="38"/>
      <c r="K13" s="49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</row>
    <row r="14" spans="1:76" ht="17.25" thickBot="1">
      <c r="A14" s="38"/>
      <c r="B14" s="42"/>
      <c r="C14" s="42" t="s">
        <v>46</v>
      </c>
      <c r="D14" s="51"/>
      <c r="E14" s="42"/>
      <c r="G14" s="52"/>
      <c r="H14" s="38"/>
      <c r="I14" s="50"/>
      <c r="J14" s="38"/>
      <c r="K14" s="50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</row>
    <row r="15" spans="1:76" ht="17.25" thickBot="1">
      <c r="A15" s="38"/>
      <c r="B15" s="42"/>
      <c r="C15" s="42"/>
      <c r="D15" s="42"/>
      <c r="E15" s="42"/>
      <c r="G15" s="52"/>
      <c r="H15" s="38"/>
      <c r="I15" s="50"/>
      <c r="J15" s="38"/>
      <c r="K15" s="50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</row>
    <row r="16" spans="1:76" ht="17.25" thickBot="1">
      <c r="A16" s="38"/>
      <c r="B16" s="42" t="s">
        <v>47</v>
      </c>
      <c r="C16" s="42"/>
      <c r="D16" s="42"/>
      <c r="E16" s="42"/>
      <c r="G16" s="52"/>
      <c r="H16" s="38"/>
      <c r="I16" s="50"/>
      <c r="J16" s="38"/>
      <c r="K16" s="50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</row>
    <row r="17" spans="1:76" ht="17.25" thickBot="1">
      <c r="A17" s="38"/>
      <c r="B17" s="42" t="s">
        <v>48</v>
      </c>
      <c r="C17" s="42"/>
      <c r="D17" s="42"/>
      <c r="E17" s="42"/>
      <c r="G17" s="52"/>
      <c r="H17" s="38"/>
      <c r="I17" s="50"/>
      <c r="J17" s="38"/>
      <c r="K17" s="5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</row>
    <row r="18" spans="1:76" ht="19.5" customHeight="1" thickBot="1">
      <c r="A18" s="38"/>
      <c r="B18" s="42" t="s">
        <v>49</v>
      </c>
      <c r="C18" s="42"/>
      <c r="D18" s="42"/>
      <c r="E18" s="42"/>
      <c r="G18" s="52"/>
      <c r="H18" s="38"/>
      <c r="I18" s="50"/>
      <c r="J18" s="38"/>
      <c r="K18" s="5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</row>
    <row r="19" spans="1:76" ht="17.25" thickBot="1">
      <c r="A19" s="38"/>
      <c r="B19" s="42"/>
      <c r="C19" s="42" t="s">
        <v>46</v>
      </c>
      <c r="D19" s="53"/>
      <c r="E19" s="42"/>
      <c r="G19" s="52"/>
      <c r="H19" s="38"/>
      <c r="I19" s="52"/>
      <c r="J19" s="38"/>
      <c r="K19" s="50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</row>
    <row r="20" spans="1:22" ht="17.25" thickBot="1">
      <c r="A20" s="38"/>
      <c r="B20" s="42"/>
      <c r="C20" s="42"/>
      <c r="D20" s="42"/>
      <c r="E20" s="42"/>
      <c r="G20" s="52"/>
      <c r="H20" s="38"/>
      <c r="I20" s="52"/>
      <c r="J20" s="38"/>
      <c r="K20" s="5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16.5">
      <c r="A21" s="38"/>
      <c r="B21" s="38"/>
      <c r="C21" s="38"/>
      <c r="D21" s="38"/>
      <c r="E21" s="38"/>
      <c r="G21" s="54"/>
      <c r="H21" s="55"/>
      <c r="I21" s="54"/>
      <c r="J21" s="55"/>
      <c r="K21" s="54"/>
      <c r="L21" s="55"/>
      <c r="M21" s="55"/>
      <c r="N21" s="38"/>
      <c r="O21" s="38"/>
      <c r="P21" s="38"/>
      <c r="Q21" s="38"/>
      <c r="R21" s="38"/>
      <c r="S21" s="38"/>
      <c r="T21" s="38"/>
      <c r="U21" s="38"/>
      <c r="V21" s="38"/>
    </row>
    <row r="22" spans="1:22" ht="16.5">
      <c r="A22" s="38"/>
      <c r="B22" s="38"/>
      <c r="C22" s="38"/>
      <c r="D22" s="38"/>
      <c r="E22" s="38"/>
      <c r="G22" s="54"/>
      <c r="H22" s="55"/>
      <c r="I22" s="54"/>
      <c r="J22" s="55"/>
      <c r="K22" s="54"/>
      <c r="L22" s="55"/>
      <c r="M22" s="55"/>
      <c r="N22" s="38"/>
      <c r="O22" s="38"/>
      <c r="P22" s="38"/>
      <c r="Q22" s="38"/>
      <c r="R22" s="38"/>
      <c r="S22" s="38"/>
      <c r="T22" s="38"/>
      <c r="U22" s="38"/>
      <c r="V22" s="38"/>
    </row>
    <row r="23" spans="1:22" ht="16.5">
      <c r="A23" s="38"/>
      <c r="B23" s="38"/>
      <c r="C23" s="38"/>
      <c r="D23" s="38"/>
      <c r="E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ht="16.5">
      <c r="A24" s="38"/>
      <c r="B24" s="38"/>
      <c r="C24" s="38"/>
      <c r="D24" s="38"/>
      <c r="E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6.5">
      <c r="A25" s="38"/>
      <c r="B25" s="38"/>
      <c r="C25" s="38"/>
      <c r="D25" s="38"/>
      <c r="E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 ht="16.5">
      <c r="A26" s="38"/>
      <c r="B26" s="38"/>
      <c r="C26" s="38"/>
      <c r="D26" s="38"/>
      <c r="E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ht="16.5">
      <c r="A27" s="38"/>
      <c r="B27" s="38"/>
      <c r="C27" s="38"/>
      <c r="D27" s="38"/>
      <c r="E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ht="16.5">
      <c r="A28" s="38"/>
      <c r="B28" s="38"/>
      <c r="C28" s="38"/>
      <c r="D28" s="38"/>
      <c r="E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6.5">
      <c r="A29" s="38"/>
      <c r="B29" s="38"/>
      <c r="C29" s="38"/>
      <c r="D29" s="38"/>
      <c r="E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ht="16.5">
      <c r="A30" s="38"/>
      <c r="B30" s="38"/>
      <c r="C30" s="38"/>
      <c r="D30" s="38"/>
      <c r="E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ht="16.5">
      <c r="A31" s="38"/>
      <c r="B31" s="38"/>
      <c r="C31" s="38"/>
      <c r="D31" s="38"/>
      <c r="E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ht="16.5">
      <c r="A32" s="38"/>
      <c r="B32" s="38"/>
      <c r="C32" s="38"/>
      <c r="D32" s="38"/>
      <c r="E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 ht="16.5">
      <c r="A33" s="38"/>
      <c r="B33" s="38"/>
      <c r="C33" s="38"/>
      <c r="D33" s="38"/>
      <c r="E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:22" ht="16.5">
      <c r="A34" s="38"/>
      <c r="B34" s="38"/>
      <c r="C34" s="38"/>
      <c r="D34" s="38"/>
      <c r="E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="38" customFormat="1" ht="16.5"/>
    <row r="36" s="38" customFormat="1" ht="16.5"/>
    <row r="37" s="38" customFormat="1" ht="16.5"/>
    <row r="38" s="38" customFormat="1" ht="16.5"/>
    <row r="39" s="38" customFormat="1" ht="16.5"/>
    <row r="40" s="38" customFormat="1" ht="16.5"/>
    <row r="41" s="38" customFormat="1" ht="16.5"/>
    <row r="42" s="38" customFormat="1" ht="16.5"/>
    <row r="43" s="38" customFormat="1" ht="16.5"/>
    <row r="44" s="38" customFormat="1" ht="16.5"/>
    <row r="45" s="38" customFormat="1" ht="16.5"/>
    <row r="46" s="38" customFormat="1" ht="16.5"/>
    <row r="47" s="38" customFormat="1" ht="16.5"/>
    <row r="48" s="38" customFormat="1" ht="16.5"/>
    <row r="49" s="38" customFormat="1" ht="16.5"/>
    <row r="50" s="38" customFormat="1" ht="16.5"/>
    <row r="51" s="38" customFormat="1" ht="16.5"/>
    <row r="52" s="38" customFormat="1" ht="16.5"/>
    <row r="53" s="38" customFormat="1" ht="16.5"/>
    <row r="54" s="38" customFormat="1" ht="16.5"/>
    <row r="55" s="38" customFormat="1" ht="16.5"/>
    <row r="56" s="38" customFormat="1" ht="16.5"/>
    <row r="57" s="38" customFormat="1" ht="16.5"/>
    <row r="58" s="38" customFormat="1" ht="16.5"/>
    <row r="59" s="38" customFormat="1" ht="16.5"/>
    <row r="60" s="38" customFormat="1" ht="16.5"/>
    <row r="61" s="38" customFormat="1" ht="16.5"/>
    <row r="62" s="38" customFormat="1" ht="16.5"/>
    <row r="63" s="38" customFormat="1" ht="16.5"/>
    <row r="64" s="38" customFormat="1" ht="16.5"/>
    <row r="65" s="38" customFormat="1" ht="16.5"/>
    <row r="66" s="38" customFormat="1" ht="16.5"/>
    <row r="67" s="38" customFormat="1" ht="16.5"/>
    <row r="68" s="38" customFormat="1" ht="16.5"/>
    <row r="69" s="38" customFormat="1" ht="16.5"/>
    <row r="70" s="38" customFormat="1" ht="16.5"/>
    <row r="71" s="38" customFormat="1" ht="16.5"/>
    <row r="72" s="38" customFormat="1" ht="16.5"/>
    <row r="73" s="38" customFormat="1" ht="16.5"/>
    <row r="74" s="38" customFormat="1" ht="16.5"/>
    <row r="75" s="38" customFormat="1" ht="16.5"/>
    <row r="76" s="38" customFormat="1" ht="16.5"/>
    <row r="77" s="38" customFormat="1" ht="16.5"/>
    <row r="78" s="38" customFormat="1" ht="16.5"/>
    <row r="79" s="38" customFormat="1" ht="16.5"/>
    <row r="80" s="38" customFormat="1" ht="16.5"/>
    <row r="81" s="38" customFormat="1" ht="16.5"/>
    <row r="82" s="38" customFormat="1" ht="16.5"/>
    <row r="83" s="38" customFormat="1" ht="16.5"/>
    <row r="84" s="38" customFormat="1" ht="16.5"/>
    <row r="85" s="38" customFormat="1" ht="16.5"/>
    <row r="86" s="38" customFormat="1" ht="16.5"/>
    <row r="87" s="38" customFormat="1" ht="16.5"/>
    <row r="88" s="38" customFormat="1" ht="16.5"/>
    <row r="89" s="38" customFormat="1" ht="16.5"/>
    <row r="90" s="38" customFormat="1" ht="16.5"/>
    <row r="91" s="38" customFormat="1" ht="16.5"/>
    <row r="92" s="38" customFormat="1" ht="16.5"/>
    <row r="93" s="38" customFormat="1" ht="16.5"/>
    <row r="94" s="38" customFormat="1" ht="16.5"/>
    <row r="95" s="38" customFormat="1" ht="16.5"/>
    <row r="96" s="38" customFormat="1" ht="16.5"/>
    <row r="97" s="38" customFormat="1" ht="16.5"/>
    <row r="98" s="38" customFormat="1" ht="16.5"/>
    <row r="99" s="38" customFormat="1" ht="16.5"/>
    <row r="100" s="38" customFormat="1" ht="16.5"/>
    <row r="101" s="38" customFormat="1" ht="16.5"/>
    <row r="102" s="38" customFormat="1" ht="16.5"/>
    <row r="103" s="38" customFormat="1" ht="16.5"/>
    <row r="104" s="38" customFormat="1" ht="16.5"/>
    <row r="105" s="38" customFormat="1" ht="16.5"/>
    <row r="106" s="38" customFormat="1" ht="16.5"/>
    <row r="107" s="38" customFormat="1" ht="16.5"/>
    <row r="108" s="38" customFormat="1" ht="16.5"/>
    <row r="109" s="38" customFormat="1" ht="16.5"/>
    <row r="110" s="38" customFormat="1" ht="16.5"/>
    <row r="111" s="38" customFormat="1" ht="16.5"/>
    <row r="112" s="38" customFormat="1" ht="16.5"/>
    <row r="113" s="38" customFormat="1" ht="16.5"/>
    <row r="114" s="38" customFormat="1" ht="16.5"/>
    <row r="115" s="38" customFormat="1" ht="16.5"/>
    <row r="116" s="38" customFormat="1" ht="16.5"/>
    <row r="117" s="38" customFormat="1" ht="16.5"/>
    <row r="118" s="38" customFormat="1" ht="16.5"/>
    <row r="119" s="38" customFormat="1" ht="16.5"/>
    <row r="120" s="38" customFormat="1" ht="16.5"/>
    <row r="121" s="38" customFormat="1" ht="16.5"/>
    <row r="122" s="38" customFormat="1" ht="16.5"/>
    <row r="123" s="38" customFormat="1" ht="16.5"/>
    <row r="124" s="38" customFormat="1" ht="16.5"/>
    <row r="125" s="38" customFormat="1" ht="16.5"/>
    <row r="126" s="38" customFormat="1" ht="16.5"/>
    <row r="127" s="38" customFormat="1" ht="16.5"/>
    <row r="128" s="38" customFormat="1" ht="16.5"/>
    <row r="129" s="38" customFormat="1" ht="16.5"/>
    <row r="130" s="38" customFormat="1" ht="16.5"/>
    <row r="131" s="38" customFormat="1" ht="16.5"/>
    <row r="132" s="38" customFormat="1" ht="16.5"/>
    <row r="133" s="38" customFormat="1" ht="16.5"/>
    <row r="134" s="38" customFormat="1" ht="16.5"/>
    <row r="135" s="38" customFormat="1" ht="16.5"/>
    <row r="136" s="38" customFormat="1" ht="16.5"/>
    <row r="137" s="38" customFormat="1" ht="16.5"/>
    <row r="138" s="38" customFormat="1" ht="16.5"/>
    <row r="139" s="38" customFormat="1" ht="16.5"/>
    <row r="140" s="38" customFormat="1" ht="16.5"/>
    <row r="141" s="38" customFormat="1" ht="16.5"/>
    <row r="142" s="38" customFormat="1" ht="16.5"/>
    <row r="143" s="38" customFormat="1" ht="16.5"/>
    <row r="144" s="38" customFormat="1" ht="16.5"/>
    <row r="145" s="38" customFormat="1" ht="16.5"/>
    <row r="146" s="38" customFormat="1" ht="16.5"/>
    <row r="147" s="38" customFormat="1" ht="16.5"/>
    <row r="148" s="38" customFormat="1" ht="16.5"/>
    <row r="149" s="38" customFormat="1" ht="16.5"/>
    <row r="150" s="38" customFormat="1" ht="16.5"/>
    <row r="151" s="38" customFormat="1" ht="16.5"/>
    <row r="152" s="38" customFormat="1" ht="16.5"/>
    <row r="153" s="38" customFormat="1" ht="16.5"/>
    <row r="154" s="38" customFormat="1" ht="16.5"/>
    <row r="155" s="38" customFormat="1" ht="16.5"/>
    <row r="156" s="38" customFormat="1" ht="16.5"/>
    <row r="157" s="38" customFormat="1" ht="16.5"/>
    <row r="158" s="38" customFormat="1" ht="16.5"/>
    <row r="159" s="38" customFormat="1" ht="16.5"/>
    <row r="160" s="38" customFormat="1" ht="16.5"/>
    <row r="161" s="38" customFormat="1" ht="16.5"/>
    <row r="162" s="38" customFormat="1" ht="16.5"/>
    <row r="163" s="38" customFormat="1" ht="16.5"/>
    <row r="164" s="38" customFormat="1" ht="16.5"/>
    <row r="165" s="38" customFormat="1" ht="16.5"/>
    <row r="166" s="38" customFormat="1" ht="16.5"/>
    <row r="167" s="38" customFormat="1" ht="16.5"/>
    <row r="168" s="38" customFormat="1" ht="16.5"/>
    <row r="169" s="38" customFormat="1" ht="16.5"/>
    <row r="170" s="38" customFormat="1" ht="16.5"/>
    <row r="171" s="38" customFormat="1" ht="16.5"/>
    <row r="172" s="38" customFormat="1" ht="16.5"/>
    <row r="173" s="38" customFormat="1" ht="16.5"/>
    <row r="174" s="38" customFormat="1" ht="16.5"/>
    <row r="175" s="38" customFormat="1" ht="16.5"/>
    <row r="176" s="38" customFormat="1" ht="16.5"/>
    <row r="177" s="38" customFormat="1" ht="16.5"/>
    <row r="178" s="38" customFormat="1" ht="16.5"/>
    <row r="179" s="38" customFormat="1" ht="16.5"/>
    <row r="180" s="38" customFormat="1" ht="16.5"/>
    <row r="181" s="38" customFormat="1" ht="16.5"/>
    <row r="182" s="38" customFormat="1" ht="16.5"/>
    <row r="183" s="38" customFormat="1" ht="16.5"/>
    <row r="184" s="38" customFormat="1" ht="16.5"/>
    <row r="185" s="38" customFormat="1" ht="16.5"/>
    <row r="186" s="38" customFormat="1" ht="16.5"/>
    <row r="187" s="38" customFormat="1" ht="16.5"/>
    <row r="188" s="38" customFormat="1" ht="16.5"/>
    <row r="189" s="38" customFormat="1" ht="16.5"/>
    <row r="190" s="38" customFormat="1" ht="16.5"/>
    <row r="191" s="38" customFormat="1" ht="16.5"/>
    <row r="192" s="38" customFormat="1" ht="16.5"/>
    <row r="193" s="38" customFormat="1" ht="16.5"/>
    <row r="194" s="38" customFormat="1" ht="16.5"/>
    <row r="195" s="38" customFormat="1" ht="16.5"/>
    <row r="196" s="38" customFormat="1" ht="16.5"/>
    <row r="197" s="38" customFormat="1" ht="16.5"/>
    <row r="198" s="38" customFormat="1" ht="16.5"/>
    <row r="199" s="38" customFormat="1" ht="16.5"/>
    <row r="200" s="38" customFormat="1" ht="16.5"/>
    <row r="201" s="38" customFormat="1" ht="16.5"/>
    <row r="202" s="38" customFormat="1" ht="16.5"/>
    <row r="203" s="38" customFormat="1" ht="16.5"/>
    <row r="204" s="38" customFormat="1" ht="16.5"/>
    <row r="205" s="38" customFormat="1" ht="16.5"/>
    <row r="206" s="38" customFormat="1" ht="16.5"/>
    <row r="207" s="38" customFormat="1" ht="16.5"/>
    <row r="208" s="38" customFormat="1" ht="16.5"/>
    <row r="209" s="38" customFormat="1" ht="16.5"/>
    <row r="210" s="38" customFormat="1" ht="16.5"/>
    <row r="211" s="38" customFormat="1" ht="16.5"/>
    <row r="212" s="38" customFormat="1" ht="16.5"/>
    <row r="213" s="38" customFormat="1" ht="16.5"/>
    <row r="214" s="38" customFormat="1" ht="16.5"/>
    <row r="215" s="38" customFormat="1" ht="16.5"/>
    <row r="216" s="38" customFormat="1" ht="16.5"/>
    <row r="217" s="38" customFormat="1" ht="16.5"/>
    <row r="218" s="38" customFormat="1" ht="16.5"/>
    <row r="219" s="38" customFormat="1" ht="16.5"/>
    <row r="220" s="38" customFormat="1" ht="16.5"/>
    <row r="221" s="38" customFormat="1" ht="16.5"/>
    <row r="222" s="38" customFormat="1" ht="16.5"/>
    <row r="223" s="38" customFormat="1" ht="16.5"/>
    <row r="224" s="38" customFormat="1" ht="16.5"/>
    <row r="225" s="38" customFormat="1" ht="16.5"/>
    <row r="226" s="38" customFormat="1" ht="16.5"/>
    <row r="227" s="38" customFormat="1" ht="16.5"/>
    <row r="228" s="38" customFormat="1" ht="16.5"/>
    <row r="229" s="38" customFormat="1" ht="16.5"/>
    <row r="230" s="38" customFormat="1" ht="16.5"/>
    <row r="231" s="38" customFormat="1" ht="16.5"/>
    <row r="232" s="38" customFormat="1" ht="16.5"/>
    <row r="233" s="38" customFormat="1" ht="16.5"/>
    <row r="234" s="38" customFormat="1" ht="16.5"/>
    <row r="235" s="38" customFormat="1" ht="16.5"/>
    <row r="236" s="38" customFormat="1" ht="16.5"/>
    <row r="237" s="38" customFormat="1" ht="16.5"/>
    <row r="238" s="38" customFormat="1" ht="16.5"/>
    <row r="239" s="38" customFormat="1" ht="16.5"/>
    <row r="240" s="38" customFormat="1" ht="16.5"/>
    <row r="241" s="38" customFormat="1" ht="16.5"/>
    <row r="242" s="38" customFormat="1" ht="16.5"/>
    <row r="243" s="38" customFormat="1" ht="16.5"/>
    <row r="244" s="38" customFormat="1" ht="16.5"/>
    <row r="245" s="38" customFormat="1" ht="16.5"/>
    <row r="246" s="38" customFormat="1" ht="16.5"/>
    <row r="247" s="38" customFormat="1" ht="16.5"/>
    <row r="248" s="38" customFormat="1" ht="16.5"/>
    <row r="249" s="38" customFormat="1" ht="16.5"/>
    <row r="250" s="38" customFormat="1" ht="16.5"/>
    <row r="251" s="38" customFormat="1" ht="16.5"/>
    <row r="252" s="38" customFormat="1" ht="16.5"/>
    <row r="253" s="38" customFormat="1" ht="16.5"/>
    <row r="254" s="38" customFormat="1" ht="16.5"/>
    <row r="255" s="38" customFormat="1" ht="16.5"/>
    <row r="256" s="38" customFormat="1" ht="16.5"/>
    <row r="257" s="38" customFormat="1" ht="16.5"/>
    <row r="258" s="38" customFormat="1" ht="16.5"/>
    <row r="259" s="38" customFormat="1" ht="16.5"/>
    <row r="260" s="38" customFormat="1" ht="16.5"/>
    <row r="261" s="38" customFormat="1" ht="16.5"/>
    <row r="262" s="38" customFormat="1" ht="16.5"/>
    <row r="263" s="38" customFormat="1" ht="16.5"/>
    <row r="264" s="38" customFormat="1" ht="16.5"/>
    <row r="265" s="38" customFormat="1" ht="16.5"/>
    <row r="266" s="38" customFormat="1" ht="16.5"/>
    <row r="267" s="38" customFormat="1" ht="16.5"/>
    <row r="268" s="38" customFormat="1" ht="16.5"/>
    <row r="269" s="38" customFormat="1" ht="16.5"/>
    <row r="270" s="38" customFormat="1" ht="16.5"/>
    <row r="271" s="38" customFormat="1" ht="16.5"/>
    <row r="272" s="38" customFormat="1" ht="16.5"/>
    <row r="273" s="38" customFormat="1" ht="16.5"/>
    <row r="274" s="38" customFormat="1" ht="16.5"/>
    <row r="275" s="38" customFormat="1" ht="16.5"/>
    <row r="276" s="38" customFormat="1" ht="16.5"/>
    <row r="277" s="38" customFormat="1" ht="16.5"/>
    <row r="278" s="38" customFormat="1" ht="16.5"/>
    <row r="279" s="38" customFormat="1" ht="16.5"/>
    <row r="280" s="38" customFormat="1" ht="16.5"/>
    <row r="281" s="38" customFormat="1" ht="16.5"/>
    <row r="282" s="38" customFormat="1" ht="16.5"/>
    <row r="283" s="38" customFormat="1" ht="16.5"/>
    <row r="284" s="38" customFormat="1" ht="16.5"/>
    <row r="285" s="38" customFormat="1" ht="16.5"/>
    <row r="286" s="38" customFormat="1" ht="16.5"/>
    <row r="287" s="38" customFormat="1" ht="16.5"/>
    <row r="288" s="38" customFormat="1" ht="16.5"/>
    <row r="289" s="38" customFormat="1" ht="16.5"/>
    <row r="290" s="38" customFormat="1" ht="16.5"/>
    <row r="291" s="38" customFormat="1" ht="16.5"/>
    <row r="292" s="38" customFormat="1" ht="16.5"/>
    <row r="293" s="38" customFormat="1" ht="16.5"/>
    <row r="294" s="38" customFormat="1" ht="16.5"/>
    <row r="295" s="38" customFormat="1" ht="16.5"/>
    <row r="296" s="38" customFormat="1" ht="16.5"/>
    <row r="297" s="38" customFormat="1" ht="16.5"/>
    <row r="298" s="38" customFormat="1" ht="16.5"/>
    <row r="299" s="38" customFormat="1" ht="16.5"/>
    <row r="300" s="38" customFormat="1" ht="16.5"/>
    <row r="301" s="38" customFormat="1" ht="16.5"/>
    <row r="302" s="38" customFormat="1" ht="16.5"/>
    <row r="303" s="38" customFormat="1" ht="16.5"/>
    <row r="304" s="38" customFormat="1" ht="16.5"/>
    <row r="305" s="38" customFormat="1" ht="16.5"/>
    <row r="306" s="38" customFormat="1" ht="16.5"/>
    <row r="307" s="38" customFormat="1" ht="16.5"/>
    <row r="308" s="38" customFormat="1" ht="16.5"/>
    <row r="309" s="38" customFormat="1" ht="16.5"/>
    <row r="310" s="38" customFormat="1" ht="16.5"/>
    <row r="311" s="38" customFormat="1" ht="16.5"/>
    <row r="312" s="38" customFormat="1" ht="16.5"/>
    <row r="313" s="38" customFormat="1" ht="16.5"/>
    <row r="314" s="38" customFormat="1" ht="16.5"/>
    <row r="315" s="38" customFormat="1" ht="16.5"/>
    <row r="316" s="38" customFormat="1" ht="16.5"/>
    <row r="317" s="38" customFormat="1" ht="16.5"/>
    <row r="318" s="38" customFormat="1" ht="16.5"/>
    <row r="319" s="38" customFormat="1" ht="16.5"/>
    <row r="320" s="38" customFormat="1" ht="16.5"/>
    <row r="321" s="38" customFormat="1" ht="16.5"/>
    <row r="322" s="38" customFormat="1" ht="16.5"/>
    <row r="323" s="38" customFormat="1" ht="16.5"/>
    <row r="324" s="38" customFormat="1" ht="16.5"/>
    <row r="325" s="38" customFormat="1" ht="16.5"/>
    <row r="326" s="38" customFormat="1" ht="16.5"/>
    <row r="327" s="38" customFormat="1" ht="16.5"/>
    <row r="328" s="38" customFormat="1" ht="16.5"/>
    <row r="329" s="38" customFormat="1" ht="16.5"/>
    <row r="330" s="38" customFormat="1" ht="16.5"/>
    <row r="331" s="38" customFormat="1" ht="16.5"/>
    <row r="332" s="38" customFormat="1" ht="16.5"/>
    <row r="333" s="38" customFormat="1" ht="16.5"/>
    <row r="334" s="38" customFormat="1" ht="16.5"/>
    <row r="335" s="38" customFormat="1" ht="16.5"/>
    <row r="336" s="38" customFormat="1" ht="16.5"/>
    <row r="337" s="38" customFormat="1" ht="16.5"/>
    <row r="338" s="38" customFormat="1" ht="16.5"/>
    <row r="339" s="38" customFormat="1" ht="16.5"/>
    <row r="340" s="38" customFormat="1" ht="16.5"/>
    <row r="341" s="38" customFormat="1" ht="16.5"/>
    <row r="342" s="38" customFormat="1" ht="16.5"/>
    <row r="343" s="38" customFormat="1" ht="16.5"/>
    <row r="344" s="38" customFormat="1" ht="16.5"/>
    <row r="345" s="38" customFormat="1" ht="16.5"/>
    <row r="346" s="38" customFormat="1" ht="16.5"/>
    <row r="347" s="38" customFormat="1" ht="16.5"/>
    <row r="348" s="38" customFormat="1" ht="16.5"/>
    <row r="349" s="38" customFormat="1" ht="16.5"/>
    <row r="350" s="38" customFormat="1" ht="16.5"/>
    <row r="351" s="38" customFormat="1" ht="16.5"/>
    <row r="352" s="38" customFormat="1" ht="16.5"/>
    <row r="353" s="38" customFormat="1" ht="16.5"/>
    <row r="354" s="38" customFormat="1" ht="16.5"/>
    <row r="355" s="38" customFormat="1" ht="16.5"/>
    <row r="356" s="38" customFormat="1" ht="16.5"/>
    <row r="357" s="38" customFormat="1" ht="16.5"/>
    <row r="358" s="38" customFormat="1" ht="16.5"/>
    <row r="359" s="38" customFormat="1" ht="16.5"/>
    <row r="360" s="38" customFormat="1" ht="16.5"/>
    <row r="361" s="38" customFormat="1" ht="16.5"/>
    <row r="362" s="38" customFormat="1" ht="16.5"/>
    <row r="363" s="38" customFormat="1" ht="16.5"/>
    <row r="364" s="38" customFormat="1" ht="16.5"/>
    <row r="365" s="38" customFormat="1" ht="16.5"/>
    <row r="366" s="38" customFormat="1" ht="16.5"/>
    <row r="367" s="38" customFormat="1" ht="16.5"/>
    <row r="368" s="38" customFormat="1" ht="16.5"/>
    <row r="369" s="38" customFormat="1" ht="16.5"/>
    <row r="370" s="38" customFormat="1" ht="16.5"/>
    <row r="371" s="38" customFormat="1" ht="16.5"/>
    <row r="372" s="38" customFormat="1" ht="16.5"/>
    <row r="373" s="38" customFormat="1" ht="16.5"/>
    <row r="374" s="38" customFormat="1" ht="16.5"/>
    <row r="375" s="38" customFormat="1" ht="16.5"/>
    <row r="376" s="38" customFormat="1" ht="16.5"/>
    <row r="377" s="38" customFormat="1" ht="16.5"/>
    <row r="378" s="38" customFormat="1" ht="16.5"/>
    <row r="379" s="38" customFormat="1" ht="16.5"/>
    <row r="380" s="38" customFormat="1" ht="16.5"/>
    <row r="381" s="38" customFormat="1" ht="16.5"/>
    <row r="382" s="38" customFormat="1" ht="16.5"/>
    <row r="383" s="38" customFormat="1" ht="16.5"/>
    <row r="384" s="38" customFormat="1" ht="16.5"/>
    <row r="385" s="38" customFormat="1" ht="16.5"/>
    <row r="386" s="38" customFormat="1" ht="16.5"/>
    <row r="387" s="38" customFormat="1" ht="16.5"/>
    <row r="388" s="38" customFormat="1" ht="16.5"/>
    <row r="389" s="38" customFormat="1" ht="16.5"/>
    <row r="390" s="38" customFormat="1" ht="16.5"/>
    <row r="391" s="38" customFormat="1" ht="16.5"/>
    <row r="392" s="38" customFormat="1" ht="16.5"/>
    <row r="393" s="38" customFormat="1" ht="16.5"/>
    <row r="394" s="38" customFormat="1" ht="16.5"/>
    <row r="395" s="38" customFormat="1" ht="16.5"/>
    <row r="396" s="38" customFormat="1" ht="16.5"/>
    <row r="397" s="38" customFormat="1" ht="16.5"/>
    <row r="398" s="38" customFormat="1" ht="16.5"/>
    <row r="399" s="38" customFormat="1" ht="16.5"/>
    <row r="400" s="38" customFormat="1" ht="16.5"/>
    <row r="401" s="38" customFormat="1" ht="16.5"/>
    <row r="402" s="38" customFormat="1" ht="16.5"/>
    <row r="403" s="38" customFormat="1" ht="16.5"/>
    <row r="404" s="38" customFormat="1" ht="16.5"/>
    <row r="405" s="38" customFormat="1" ht="16.5"/>
    <row r="406" s="38" customFormat="1" ht="16.5"/>
    <row r="407" s="38" customFormat="1" ht="16.5"/>
    <row r="408" s="38" customFormat="1" ht="16.5"/>
    <row r="409" s="38" customFormat="1" ht="16.5"/>
    <row r="410" s="38" customFormat="1" ht="16.5"/>
    <row r="411" s="38" customFormat="1" ht="16.5"/>
    <row r="412" s="38" customFormat="1" ht="16.5"/>
    <row r="413" s="38" customFormat="1" ht="16.5"/>
    <row r="414" s="38" customFormat="1" ht="16.5"/>
    <row r="415" s="38" customFormat="1" ht="16.5"/>
    <row r="416" s="38" customFormat="1" ht="16.5"/>
    <row r="417" s="38" customFormat="1" ht="16.5"/>
    <row r="418" s="38" customFormat="1" ht="16.5"/>
    <row r="419" s="38" customFormat="1" ht="16.5"/>
    <row r="420" s="38" customFormat="1" ht="16.5"/>
    <row r="421" s="38" customFormat="1" ht="16.5"/>
    <row r="422" s="38" customFormat="1" ht="16.5"/>
    <row r="423" s="38" customFormat="1" ht="16.5"/>
    <row r="424" s="38" customFormat="1" ht="16.5"/>
    <row r="425" s="38" customFormat="1" ht="16.5"/>
    <row r="426" s="38" customFormat="1" ht="16.5"/>
    <row r="427" s="38" customFormat="1" ht="16.5"/>
    <row r="428" s="38" customFormat="1" ht="16.5"/>
    <row r="429" s="38" customFormat="1" ht="16.5"/>
    <row r="430" s="38" customFormat="1" ht="16.5"/>
    <row r="431" s="38" customFormat="1" ht="16.5"/>
    <row r="432" s="38" customFormat="1" ht="16.5"/>
    <row r="433" s="38" customFormat="1" ht="16.5"/>
    <row r="434" s="38" customFormat="1" ht="16.5"/>
    <row r="435" s="38" customFormat="1" ht="16.5"/>
    <row r="436" s="38" customFormat="1" ht="16.5"/>
    <row r="437" s="38" customFormat="1" ht="16.5"/>
    <row r="438" s="38" customFormat="1" ht="16.5"/>
    <row r="439" s="38" customFormat="1" ht="16.5"/>
    <row r="440" s="38" customFormat="1" ht="16.5"/>
    <row r="441" s="38" customFormat="1" ht="16.5"/>
    <row r="442" s="38" customFormat="1" ht="16.5"/>
    <row r="443" s="38" customFormat="1" ht="16.5"/>
    <row r="444" s="38" customFormat="1" ht="16.5"/>
    <row r="445" s="38" customFormat="1" ht="16.5"/>
    <row r="446" s="38" customFormat="1" ht="16.5"/>
    <row r="447" s="38" customFormat="1" ht="16.5"/>
    <row r="448" s="38" customFormat="1" ht="16.5"/>
    <row r="449" s="38" customFormat="1" ht="16.5"/>
    <row r="450" s="38" customFormat="1" ht="16.5"/>
    <row r="451" s="38" customFormat="1" ht="16.5"/>
    <row r="452" s="38" customFormat="1" ht="16.5"/>
    <row r="453" s="38" customFormat="1" ht="16.5"/>
    <row r="454" s="38" customFormat="1" ht="16.5"/>
    <row r="455" s="38" customFormat="1" ht="16.5"/>
    <row r="456" s="38" customFormat="1" ht="16.5"/>
    <row r="457" s="38" customFormat="1" ht="16.5"/>
    <row r="458" s="38" customFormat="1" ht="16.5"/>
    <row r="459" s="38" customFormat="1" ht="16.5"/>
    <row r="460" s="38" customFormat="1" ht="16.5"/>
    <row r="461" s="38" customFormat="1" ht="16.5"/>
    <row r="462" s="38" customFormat="1" ht="16.5"/>
    <row r="463" s="38" customFormat="1" ht="16.5"/>
    <row r="464" s="38" customFormat="1" ht="16.5"/>
    <row r="465" s="38" customFormat="1" ht="16.5"/>
    <row r="466" s="38" customFormat="1" ht="16.5"/>
    <row r="467" s="38" customFormat="1" ht="16.5"/>
    <row r="468" s="38" customFormat="1" ht="16.5"/>
    <row r="469" s="38" customFormat="1" ht="16.5"/>
    <row r="470" s="38" customFormat="1" ht="16.5"/>
    <row r="471" s="38" customFormat="1" ht="16.5"/>
    <row r="472" s="38" customFormat="1" ht="16.5"/>
    <row r="473" s="38" customFormat="1" ht="16.5"/>
    <row r="474" s="38" customFormat="1" ht="16.5"/>
    <row r="475" s="38" customFormat="1" ht="16.5"/>
    <row r="476" s="38" customFormat="1" ht="16.5"/>
    <row r="477" s="38" customFormat="1" ht="16.5"/>
    <row r="478" s="38" customFormat="1" ht="16.5"/>
    <row r="479" s="38" customFormat="1" ht="16.5"/>
    <row r="480" s="38" customFormat="1" ht="16.5"/>
    <row r="481" s="38" customFormat="1" ht="16.5"/>
    <row r="482" s="38" customFormat="1" ht="16.5"/>
    <row r="483" s="38" customFormat="1" ht="16.5"/>
    <row r="484" s="38" customFormat="1" ht="16.5"/>
    <row r="485" s="38" customFormat="1" ht="16.5"/>
    <row r="486" s="38" customFormat="1" ht="16.5"/>
    <row r="487" s="38" customFormat="1" ht="16.5"/>
    <row r="488" s="38" customFormat="1" ht="16.5"/>
    <row r="489" s="38" customFormat="1" ht="16.5"/>
    <row r="490" s="38" customFormat="1" ht="16.5"/>
    <row r="491" s="38" customFormat="1" ht="16.5"/>
    <row r="492" s="38" customFormat="1" ht="16.5"/>
    <row r="493" s="38" customFormat="1" ht="16.5"/>
    <row r="494" s="38" customFormat="1" ht="16.5"/>
    <row r="495" s="38" customFormat="1" ht="16.5"/>
    <row r="496" s="38" customFormat="1" ht="16.5"/>
    <row r="497" s="38" customFormat="1" ht="16.5"/>
    <row r="498" s="38" customFormat="1" ht="16.5"/>
    <row r="499" s="38" customFormat="1" ht="16.5"/>
    <row r="500" s="38" customFormat="1" ht="16.5"/>
    <row r="501" s="38" customFormat="1" ht="16.5"/>
    <row r="502" s="38" customFormat="1" ht="16.5"/>
    <row r="503" s="38" customFormat="1" ht="16.5"/>
    <row r="504" s="38" customFormat="1" ht="16.5"/>
    <row r="505" s="38" customFormat="1" ht="16.5"/>
    <row r="506" s="38" customFormat="1" ht="16.5"/>
    <row r="507" s="38" customFormat="1" ht="16.5"/>
    <row r="508" s="38" customFormat="1" ht="16.5"/>
    <row r="509" s="38" customFormat="1" ht="16.5"/>
    <row r="510" s="38" customFormat="1" ht="16.5"/>
    <row r="511" s="38" customFormat="1" ht="16.5"/>
    <row r="512" s="38" customFormat="1" ht="16.5"/>
    <row r="513" s="38" customFormat="1" ht="16.5"/>
    <row r="514" s="38" customFormat="1" ht="16.5"/>
    <row r="515" spans="7:13" s="38" customFormat="1" ht="16.5">
      <c r="G515" s="48"/>
      <c r="H515" s="48"/>
      <c r="I515" s="48"/>
      <c r="J515" s="48"/>
      <c r="K515" s="48"/>
      <c r="L515" s="48"/>
      <c r="M515" s="48"/>
    </row>
  </sheetData>
  <sheetProtection selectLockedCells="1"/>
  <mergeCells count="5">
    <mergeCell ref="BT8:BW9"/>
    <mergeCell ref="B2:E2"/>
    <mergeCell ref="G9:G11"/>
    <mergeCell ref="I9:I11"/>
    <mergeCell ref="K9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3.7109375" style="0" customWidth="1"/>
    <col min="2" max="2" width="13.421875" style="0" customWidth="1"/>
    <col min="3" max="3" width="3.7109375" style="0" customWidth="1"/>
    <col min="4" max="4" width="9.00390625" style="0" customWidth="1"/>
    <col min="5" max="5" width="3.7109375" style="0" customWidth="1"/>
    <col min="6" max="6" width="7.57421875" style="0" customWidth="1"/>
    <col min="7" max="7" width="3.7109375" style="0" customWidth="1"/>
    <col min="8" max="8" width="9.421875" style="0" customWidth="1"/>
    <col min="9" max="9" width="3.7109375" style="0" customWidth="1"/>
    <col min="10" max="10" width="11.8515625" style="0" customWidth="1"/>
    <col min="11" max="11" width="3.7109375" style="0" customWidth="1"/>
  </cols>
  <sheetData>
    <row r="1" spans="1:19" ht="17.25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6.5">
      <c r="A2" s="38"/>
      <c r="B2" s="56" t="s">
        <v>53</v>
      </c>
      <c r="C2" s="57"/>
      <c r="D2" s="57"/>
      <c r="E2" s="57"/>
      <c r="F2" s="58"/>
      <c r="G2" s="57"/>
      <c r="H2" s="5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7.25" thickBot="1">
      <c r="A3" s="38"/>
      <c r="B3" s="59" t="s">
        <v>54</v>
      </c>
      <c r="C3" s="60"/>
      <c r="D3" s="60"/>
      <c r="E3" s="60"/>
      <c r="F3" s="61"/>
      <c r="G3" s="60"/>
      <c r="H3" s="61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7.2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33">
      <c r="A5" s="38"/>
      <c r="B5" s="62"/>
      <c r="C5" s="38"/>
      <c r="D5" s="62"/>
      <c r="E5" s="38"/>
      <c r="F5" s="62"/>
      <c r="G5" s="38"/>
      <c r="H5" s="63" t="s">
        <v>55</v>
      </c>
      <c r="I5" s="38"/>
      <c r="J5" s="63" t="s">
        <v>56</v>
      </c>
      <c r="K5" s="38"/>
      <c r="L5" s="64" t="s">
        <v>57</v>
      </c>
      <c r="M5" s="65"/>
      <c r="N5" s="65"/>
      <c r="O5" s="65"/>
      <c r="P5" s="65"/>
      <c r="Q5" s="66"/>
      <c r="R5" s="38"/>
      <c r="S5" s="38"/>
    </row>
    <row r="6" spans="1:19" ht="33">
      <c r="A6" s="38"/>
      <c r="B6" s="67" t="s">
        <v>58</v>
      </c>
      <c r="C6" s="38"/>
      <c r="D6" s="67" t="s">
        <v>59</v>
      </c>
      <c r="E6" s="38"/>
      <c r="F6" s="67" t="s">
        <v>60</v>
      </c>
      <c r="G6" s="38"/>
      <c r="H6" s="67" t="s">
        <v>61</v>
      </c>
      <c r="I6" s="38"/>
      <c r="J6" s="67" t="s">
        <v>61</v>
      </c>
      <c r="K6" s="38"/>
      <c r="L6" s="68" t="s">
        <v>62</v>
      </c>
      <c r="M6" s="69"/>
      <c r="N6" s="69"/>
      <c r="O6" s="69"/>
      <c r="P6" s="69"/>
      <c r="Q6" s="70"/>
      <c r="R6" s="38"/>
      <c r="S6" s="38"/>
    </row>
    <row r="7" spans="1:19" ht="16.5">
      <c r="A7" s="38"/>
      <c r="B7" s="71"/>
      <c r="C7" s="38"/>
      <c r="D7" s="71"/>
      <c r="E7" s="38"/>
      <c r="F7" s="71"/>
      <c r="G7" s="38"/>
      <c r="H7" s="71"/>
      <c r="I7" s="38"/>
      <c r="J7" s="71"/>
      <c r="K7" s="38"/>
      <c r="L7" s="68"/>
      <c r="M7" s="69"/>
      <c r="N7" s="69"/>
      <c r="O7" s="69"/>
      <c r="P7" s="69"/>
      <c r="Q7" s="70"/>
      <c r="R7" s="38"/>
      <c r="S7" s="38"/>
    </row>
    <row r="8" spans="1:19" ht="16.5">
      <c r="A8" s="38"/>
      <c r="B8" s="72" t="s">
        <v>63</v>
      </c>
      <c r="C8" s="38"/>
      <c r="D8" s="72" t="s">
        <v>64</v>
      </c>
      <c r="E8" s="38"/>
      <c r="F8" s="72">
        <v>23</v>
      </c>
      <c r="G8" s="38"/>
      <c r="H8" s="72">
        <v>34</v>
      </c>
      <c r="I8" s="38"/>
      <c r="J8" s="72">
        <v>11</v>
      </c>
      <c r="K8" s="38"/>
      <c r="L8" s="73" t="s">
        <v>11</v>
      </c>
      <c r="M8" s="74">
        <v>2</v>
      </c>
      <c r="N8" s="74">
        <v>3</v>
      </c>
      <c r="O8" s="74">
        <v>4</v>
      </c>
      <c r="P8" s="74">
        <v>5</v>
      </c>
      <c r="Q8" s="75">
        <v>6</v>
      </c>
      <c r="R8" s="38"/>
      <c r="S8" s="38"/>
    </row>
    <row r="9" spans="1:19" ht="16.5">
      <c r="A9" s="38"/>
      <c r="B9" s="76"/>
      <c r="C9" s="38"/>
      <c r="D9" s="77"/>
      <c r="E9" s="38"/>
      <c r="F9" s="78"/>
      <c r="G9" s="38"/>
      <c r="H9" s="72">
        <v>35</v>
      </c>
      <c r="I9" s="38"/>
      <c r="J9" s="72">
        <v>10</v>
      </c>
      <c r="K9" s="38"/>
      <c r="L9" s="79">
        <v>2</v>
      </c>
      <c r="M9" s="80">
        <v>4</v>
      </c>
      <c r="N9" s="81">
        <v>6</v>
      </c>
      <c r="O9" s="82"/>
      <c r="P9" s="83"/>
      <c r="Q9" s="84"/>
      <c r="R9" s="38"/>
      <c r="S9" s="38"/>
    </row>
    <row r="10" spans="1:19" ht="16.5">
      <c r="A10" s="38"/>
      <c r="B10" s="76"/>
      <c r="C10" s="38"/>
      <c r="D10" s="77"/>
      <c r="E10" s="38"/>
      <c r="F10" s="78"/>
      <c r="G10" s="38"/>
      <c r="H10" s="78"/>
      <c r="I10" s="38"/>
      <c r="J10" s="77"/>
      <c r="K10" s="38"/>
      <c r="L10" s="79">
        <v>3</v>
      </c>
      <c r="M10" s="81">
        <v>6</v>
      </c>
      <c r="N10" s="81">
        <v>9</v>
      </c>
      <c r="O10" s="83"/>
      <c r="P10" s="83"/>
      <c r="Q10" s="84"/>
      <c r="R10" s="38"/>
      <c r="S10" s="38"/>
    </row>
    <row r="11" spans="1:19" ht="16.5">
      <c r="A11" s="38"/>
      <c r="B11" s="76"/>
      <c r="C11" s="38"/>
      <c r="D11" s="78"/>
      <c r="E11" s="38"/>
      <c r="F11" s="78"/>
      <c r="G11" s="38"/>
      <c r="H11" s="78"/>
      <c r="I11" s="38"/>
      <c r="J11" s="77"/>
      <c r="K11" s="38"/>
      <c r="L11" s="79">
        <v>4</v>
      </c>
      <c r="M11" s="81">
        <v>8</v>
      </c>
      <c r="N11" s="81">
        <v>12</v>
      </c>
      <c r="O11" s="83"/>
      <c r="P11" s="83"/>
      <c r="Q11" s="84"/>
      <c r="R11" s="38"/>
      <c r="S11" s="38"/>
    </row>
    <row r="12" spans="1:19" ht="16.5">
      <c r="A12" s="38"/>
      <c r="B12" s="76"/>
      <c r="C12" s="38"/>
      <c r="D12" s="78"/>
      <c r="E12" s="38"/>
      <c r="F12" s="78"/>
      <c r="G12" s="38"/>
      <c r="H12" s="78"/>
      <c r="I12" s="38"/>
      <c r="J12" s="77"/>
      <c r="K12" s="38"/>
      <c r="L12" s="79">
        <v>5</v>
      </c>
      <c r="M12" s="81">
        <v>10</v>
      </c>
      <c r="N12" s="81">
        <v>15</v>
      </c>
      <c r="O12" s="83"/>
      <c r="P12" s="83"/>
      <c r="Q12" s="84"/>
      <c r="R12" s="38"/>
      <c r="S12" s="38"/>
    </row>
    <row r="13" spans="1:19" ht="17.25" thickBot="1">
      <c r="A13" s="38"/>
      <c r="B13" s="76"/>
      <c r="C13" s="38"/>
      <c r="D13" s="78"/>
      <c r="E13" s="38"/>
      <c r="F13" s="78"/>
      <c r="G13" s="38"/>
      <c r="H13" s="78"/>
      <c r="I13" s="38"/>
      <c r="J13" s="77"/>
      <c r="K13" s="38"/>
      <c r="L13" s="85">
        <v>6</v>
      </c>
      <c r="M13" s="86"/>
      <c r="N13" s="86"/>
      <c r="O13" s="86"/>
      <c r="P13" s="86"/>
      <c r="Q13" s="87"/>
      <c r="R13" s="38"/>
      <c r="S13" s="38"/>
    </row>
    <row r="14" spans="1:19" ht="16.5">
      <c r="A14" s="38"/>
      <c r="B14" s="76"/>
      <c r="C14" s="38"/>
      <c r="D14" s="78"/>
      <c r="E14" s="38"/>
      <c r="F14" s="78"/>
      <c r="G14" s="38"/>
      <c r="H14" s="78"/>
      <c r="I14" s="38"/>
      <c r="J14" s="77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6.5">
      <c r="A15" s="38"/>
      <c r="B15" s="76"/>
      <c r="C15" s="38"/>
      <c r="D15" s="78"/>
      <c r="E15" s="38"/>
      <c r="F15" s="78"/>
      <c r="G15" s="38"/>
      <c r="H15" s="78"/>
      <c r="I15" s="38"/>
      <c r="J15" s="77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6.5">
      <c r="A16" s="38"/>
      <c r="B16" s="76"/>
      <c r="C16" s="38"/>
      <c r="D16" s="78"/>
      <c r="E16" s="38"/>
      <c r="F16" s="78"/>
      <c r="G16" s="38"/>
      <c r="H16" s="78"/>
      <c r="I16" s="38"/>
      <c r="J16" s="77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6.5">
      <c r="A17" s="38"/>
      <c r="B17" s="78"/>
      <c r="C17" s="38"/>
      <c r="D17" s="78"/>
      <c r="E17" s="38"/>
      <c r="F17" s="78"/>
      <c r="G17" s="38"/>
      <c r="H17" s="78"/>
      <c r="I17" s="38"/>
      <c r="J17" s="77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6.5">
      <c r="A18" s="38"/>
      <c r="B18" s="78"/>
      <c r="C18" s="38"/>
      <c r="D18" s="78"/>
      <c r="E18" s="38"/>
      <c r="F18" s="78"/>
      <c r="G18" s="38"/>
      <c r="H18" s="78"/>
      <c r="I18" s="38"/>
      <c r="J18" s="77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6.5">
      <c r="A19" s="38"/>
      <c r="B19" s="78"/>
      <c r="C19" s="38"/>
      <c r="D19" s="78"/>
      <c r="E19" s="38"/>
      <c r="F19" s="78"/>
      <c r="G19" s="38"/>
      <c r="H19" s="78"/>
      <c r="I19" s="38"/>
      <c r="J19" s="77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7.25" thickBot="1">
      <c r="A20" s="38"/>
      <c r="B20" s="88"/>
      <c r="C20" s="38"/>
      <c r="D20" s="88"/>
      <c r="E20" s="38"/>
      <c r="F20" s="88"/>
      <c r="G20" s="38"/>
      <c r="H20" s="88"/>
      <c r="I20" s="38"/>
      <c r="J20" s="89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6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Bishop Stopford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Coordinator</dc:creator>
  <cp:keywords/>
  <dc:description/>
  <cp:lastModifiedBy>Faiyaz Qamar</cp:lastModifiedBy>
  <cp:lastPrinted>2006-02-14T09:46:17Z</cp:lastPrinted>
  <dcterms:created xsi:type="dcterms:W3CDTF">1998-11-28T16:20:00Z</dcterms:created>
  <dcterms:modified xsi:type="dcterms:W3CDTF">2018-01-03T08:13:45Z</dcterms:modified>
  <cp:category/>
  <cp:version/>
  <cp:contentType/>
  <cp:contentStatus/>
</cp:coreProperties>
</file>